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4AE83663-8CED-499A-AC53-1600C0A61E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a 1 - Lavori" sheetId="5" r:id="rId1"/>
    <sheet name="Tabella 2 - Servizi" sheetId="6" r:id="rId2"/>
    <sheet name="Tabella C3- Forniture" sheetId="4" r:id="rId3"/>
    <sheet name="Foglio1" sheetId="7" r:id="rId4"/>
  </sheets>
  <definedNames>
    <definedName name="_xlnm.Print_Area" localSheetId="0">'Tabella 1 - Lavori'!$B$16:$G$18</definedName>
    <definedName name="_xlnm.Print_Area" localSheetId="1">'Tabella 2 - Servizi'!$B$22:$G$60</definedName>
    <definedName name="_xlnm.Print_Area" localSheetId="2">'Tabella C3- Forniture'!$B$22:$G$60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F13" i="6"/>
  <c r="F11" i="6"/>
  <c r="F12" i="6" l="1"/>
  <c r="G8" i="6" s="1"/>
  <c r="F16" i="6" s="1"/>
  <c r="D13" i="4"/>
  <c r="F13" i="4" s="1"/>
  <c r="D11" i="4"/>
  <c r="D12" i="4" s="1"/>
  <c r="F12" i="5"/>
  <c r="F13" i="5"/>
  <c r="F15" i="6" l="1"/>
  <c r="F23" i="6" s="1"/>
  <c r="F30" i="6" s="1"/>
  <c r="F31" i="6" s="1"/>
  <c r="F12" i="4"/>
  <c r="F11" i="4"/>
  <c r="F11" i="5"/>
  <c r="G8" i="5" s="1"/>
  <c r="F37" i="6" l="1"/>
  <c r="F38" i="6" s="1"/>
  <c r="F41" i="6" s="1"/>
  <c r="F24" i="6"/>
  <c r="F25" i="6" s="1"/>
  <c r="F27" i="6" s="1"/>
  <c r="F43" i="6"/>
  <c r="F44" i="6" s="1"/>
  <c r="F32" i="6"/>
  <c r="F33" i="6"/>
  <c r="F34" i="6"/>
  <c r="F35" i="6"/>
  <c r="G8" i="4"/>
  <c r="F15" i="4" s="1"/>
  <c r="F23" i="4" s="1"/>
  <c r="F16" i="5"/>
  <c r="F15" i="5"/>
  <c r="F22" i="5" s="1"/>
  <c r="F26" i="6" l="1"/>
  <c r="F28" i="6"/>
  <c r="F51" i="6"/>
  <c r="F57" i="6" s="1"/>
  <c r="F39" i="6"/>
  <c r="F40" i="6"/>
  <c r="F45" i="6"/>
  <c r="F46" i="6"/>
  <c r="F47" i="6"/>
  <c r="F48" i="6"/>
  <c r="F49" i="6"/>
  <c r="F16" i="4"/>
  <c r="F43" i="4"/>
  <c r="F30" i="4"/>
  <c r="F31" i="4" s="1"/>
  <c r="F37" i="4"/>
  <c r="F38" i="4" s="1"/>
  <c r="F24" i="4"/>
  <c r="F25" i="4" s="1"/>
  <c r="F52" i="6" l="1"/>
  <c r="F53" i="6"/>
  <c r="F54" i="6"/>
  <c r="F55" i="6"/>
  <c r="F56" i="6"/>
  <c r="F33" i="4"/>
  <c r="F34" i="4"/>
  <c r="F35" i="4"/>
  <c r="F32" i="4"/>
  <c r="F28" i="4"/>
  <c r="F27" i="4"/>
  <c r="F26" i="4"/>
  <c r="F41" i="4"/>
  <c r="F40" i="4"/>
  <c r="F39" i="4"/>
  <c r="F44" i="4"/>
  <c r="F51" i="4"/>
  <c r="F46" i="4" l="1"/>
  <c r="F48" i="4"/>
  <c r="F47" i="4"/>
  <c r="F49" i="4"/>
  <c r="F45" i="4"/>
  <c r="F56" i="4"/>
  <c r="F52" i="4"/>
  <c r="F57" i="4"/>
  <c r="F54" i="4"/>
  <c r="F53" i="4"/>
  <c r="F55" i="4"/>
  <c r="F41" i="5" l="1"/>
  <c r="F23" i="5"/>
  <c r="F72" i="5"/>
  <c r="F66" i="5"/>
  <c r="F67" i="5" s="1"/>
  <c r="F69" i="5" l="1"/>
  <c r="F68" i="5"/>
  <c r="F70" i="5"/>
  <c r="F73" i="5"/>
  <c r="F87" i="5"/>
  <c r="F81" i="5"/>
  <c r="F24" i="5"/>
  <c r="F29" i="5"/>
  <c r="F35" i="5"/>
  <c r="F48" i="5"/>
  <c r="F42" i="5"/>
  <c r="F54" i="5"/>
  <c r="F60" i="5"/>
  <c r="F57" i="5" l="1"/>
  <c r="F56" i="5"/>
  <c r="F55" i="5"/>
  <c r="F58" i="5"/>
  <c r="F31" i="5"/>
  <c r="F33" i="5"/>
  <c r="F32" i="5"/>
  <c r="F30" i="5"/>
  <c r="F77" i="5"/>
  <c r="F76" i="5"/>
  <c r="F79" i="5"/>
  <c r="F75" i="5"/>
  <c r="F78" i="5"/>
  <c r="F74" i="5"/>
  <c r="F43" i="5"/>
  <c r="F46" i="5"/>
  <c r="F45" i="5"/>
  <c r="F44" i="5"/>
  <c r="F27" i="5"/>
  <c r="F26" i="5"/>
  <c r="F25" i="5"/>
  <c r="F49" i="5"/>
  <c r="F52" i="5"/>
  <c r="F51" i="5"/>
  <c r="F50" i="5"/>
  <c r="F85" i="5"/>
  <c r="F84" i="5"/>
  <c r="F83" i="5"/>
  <c r="F82" i="5"/>
  <c r="F61" i="5"/>
  <c r="F62" i="5"/>
  <c r="F64" i="5"/>
  <c r="F63" i="5"/>
  <c r="F37" i="5"/>
  <c r="F39" i="5"/>
  <c r="F36" i="5"/>
  <c r="F38" i="5"/>
  <c r="F91" i="5"/>
  <c r="F92" i="5"/>
  <c r="F93" i="5"/>
  <c r="F89" i="5"/>
  <c r="F88" i="5"/>
  <c r="F90" i="5"/>
</calcChain>
</file>

<file path=xl/sharedStrings.xml><?xml version="1.0" encoding="utf-8"?>
<sst xmlns="http://schemas.openxmlformats.org/spreadsheetml/2006/main" count="292" uniqueCount="102">
  <si>
    <t>RUP</t>
  </si>
  <si>
    <t>LAVORI</t>
  </si>
  <si>
    <t>a)</t>
  </si>
  <si>
    <t>b)</t>
  </si>
  <si>
    <t>c)</t>
  </si>
  <si>
    <t>da ripartire tra i componenti del gruppo di lavoro</t>
  </si>
  <si>
    <t>da ripartire per la formazione</t>
  </si>
  <si>
    <t>TABELLA RIPARTIZIONE INCENTIVO</t>
  </si>
  <si>
    <t>IMPORTO BASE GARA</t>
  </si>
  <si>
    <t>RIPARTIZIONE INCENTIVO</t>
  </si>
  <si>
    <t>CALCOLO INCENTIVO</t>
  </si>
  <si>
    <t>Redazione del progetto di fattibilità tecnica ed economica</t>
  </si>
  <si>
    <t>Coordinamento per la sicurezza in fase di progettazione</t>
  </si>
  <si>
    <t>d)</t>
  </si>
  <si>
    <t>Collaudo tecnico amministrativo/regolare esecuzione o verifica di conformità</t>
  </si>
  <si>
    <t>Coordinamento per la sicurezza in fase di esecuzione</t>
  </si>
  <si>
    <t xml:space="preserve">OGGETTO:  </t>
  </si>
  <si>
    <t>Programmazione spesa per investimenti (Q.E.; inserimento in programmazione)</t>
  </si>
  <si>
    <t>Redazione e aggiornamento del documento di indirizzo della programmazione</t>
  </si>
  <si>
    <t>Redattore DOCFAP</t>
  </si>
  <si>
    <t>1. FASE DI PROGRAMMAZIONE</t>
  </si>
  <si>
    <t>1.1</t>
  </si>
  <si>
    <t>1.2</t>
  </si>
  <si>
    <t>1.3</t>
  </si>
  <si>
    <t>2. FASE DI PROGETTAZIONE</t>
  </si>
  <si>
    <t>Redazione del progetto esecutivo</t>
  </si>
  <si>
    <t>Verifica dei progetti ai fini della loro validazione e validazione</t>
  </si>
  <si>
    <t>2.1</t>
  </si>
  <si>
    <t>2.2</t>
  </si>
  <si>
    <t>2.3</t>
  </si>
  <si>
    <t>2.4</t>
  </si>
  <si>
    <t>3.1</t>
  </si>
  <si>
    <t>4. FASE DI ESECUZIONE</t>
  </si>
  <si>
    <t>4.1</t>
  </si>
  <si>
    <t>4.2</t>
  </si>
  <si>
    <t>4.3</t>
  </si>
  <si>
    <t>f)</t>
  </si>
  <si>
    <t>g)</t>
  </si>
  <si>
    <t>c.1)</t>
  </si>
  <si>
    <t>c.2)</t>
  </si>
  <si>
    <t>Collaboratori</t>
  </si>
  <si>
    <t>IMPORTO COMPLESSIVO DA RIPARTIRE</t>
  </si>
  <si>
    <t>Direttore Lavori</t>
  </si>
  <si>
    <t>CRE - Collaudatore tecnico amministrativo</t>
  </si>
  <si>
    <t>Direttore dei lavori (solo in causo di collaudo, detraendo da collaudatore)</t>
  </si>
  <si>
    <t>Direzione dei lavori</t>
  </si>
  <si>
    <t>Redazione del progetto in fase unica</t>
  </si>
  <si>
    <t>Direzione dell'esecuzione</t>
  </si>
  <si>
    <t>DEC</t>
  </si>
  <si>
    <t>Verifica di conformità</t>
  </si>
  <si>
    <t>e)</t>
  </si>
  <si>
    <t>c1)</t>
  </si>
  <si>
    <t xml:space="preserve">d) </t>
  </si>
  <si>
    <t>INCENTIVO</t>
  </si>
  <si>
    <t>INCENTIVO RELATIVO</t>
  </si>
  <si>
    <t>IMPORTO</t>
  </si>
  <si>
    <t>PERCENTUALE INCENTIVAZIONE</t>
  </si>
  <si>
    <t>Responsabile di fase</t>
  </si>
  <si>
    <r>
      <t>Responsabile di fase</t>
    </r>
    <r>
      <rPr>
        <b/>
        <u/>
        <sz val="14"/>
        <color theme="1"/>
        <rFont val="Calibri"/>
        <family val="2"/>
        <scheme val="minor"/>
      </rPr>
      <t/>
    </r>
  </si>
  <si>
    <t>FASCE</t>
  </si>
  <si>
    <t xml:space="preserve">OGGETTO: </t>
  </si>
  <si>
    <t xml:space="preserve">Importo inferiore a </t>
  </si>
  <si>
    <t>SERVIZI</t>
  </si>
  <si>
    <t>Predisposizione dei documenti di gara / affidamento</t>
  </si>
  <si>
    <t>FORNITURE</t>
  </si>
  <si>
    <r>
      <t xml:space="preserve">Redattore </t>
    </r>
    <r>
      <rPr>
        <sz val="14"/>
        <rFont val="Cambria"/>
        <family val="1"/>
      </rPr>
      <t>DIP</t>
    </r>
  </si>
  <si>
    <r>
      <t xml:space="preserve">Verificatore </t>
    </r>
    <r>
      <rPr>
        <sz val="14"/>
        <color indexed="10"/>
        <rFont val="Cambria"/>
        <family val="1"/>
      </rPr>
      <t>**</t>
    </r>
  </si>
  <si>
    <r>
      <t xml:space="preserve">Redazione del documento di fattibilità delle alternative progettuali </t>
    </r>
    <r>
      <rPr>
        <b/>
        <sz val="14"/>
        <color indexed="10"/>
        <rFont val="Cambria"/>
        <family val="1"/>
      </rPr>
      <t>*</t>
    </r>
  </si>
  <si>
    <r>
      <t>3. FASE DI GARA / AFFIDAMENTO</t>
    </r>
    <r>
      <rPr>
        <b/>
        <sz val="14"/>
        <color indexed="8"/>
        <rFont val="Cambria"/>
        <family val="1"/>
      </rPr>
      <t xml:space="preserve"> </t>
    </r>
    <r>
      <rPr>
        <b/>
        <sz val="14"/>
        <color indexed="10"/>
        <rFont val="Cambria"/>
        <family val="1"/>
      </rPr>
      <t>***</t>
    </r>
  </si>
  <si>
    <r>
      <t xml:space="preserve">Progettista </t>
    </r>
    <r>
      <rPr>
        <sz val="14"/>
        <color indexed="10"/>
        <rFont val="Cambria"/>
        <family val="1"/>
      </rPr>
      <t>*</t>
    </r>
  </si>
  <si>
    <r>
      <t>3. FASE DI GARA / AFFIDAMENTO</t>
    </r>
    <r>
      <rPr>
        <b/>
        <sz val="14"/>
        <color indexed="8"/>
        <rFont val="Cambria"/>
        <family val="1"/>
      </rPr>
      <t xml:space="preserve"> </t>
    </r>
    <r>
      <rPr>
        <b/>
        <sz val="14"/>
        <color indexed="10"/>
        <rFont val="Cambria"/>
        <family val="1"/>
      </rPr>
      <t>**</t>
    </r>
  </si>
  <si>
    <r>
      <t xml:space="preserve">Assistente con funzioni di direttore operativo </t>
    </r>
    <r>
      <rPr>
        <sz val="14"/>
        <color indexed="10"/>
        <rFont val="Cambria"/>
        <family val="1"/>
      </rPr>
      <t>****</t>
    </r>
  </si>
  <si>
    <t xml:space="preserve">Progettista </t>
  </si>
  <si>
    <t xml:space="preserve">Assistente con funzioni di direttore operativo </t>
  </si>
  <si>
    <r>
      <t xml:space="preserve">Assistente con funzioni di direttore operativo (se nominato) </t>
    </r>
    <r>
      <rPr>
        <sz val="14"/>
        <color rgb="FFFF0000"/>
        <rFont val="Cambria"/>
        <family val="1"/>
      </rPr>
      <t>*/**</t>
    </r>
  </si>
  <si>
    <r>
      <t>Responsabile di fase</t>
    </r>
    <r>
      <rPr>
        <sz val="14"/>
        <color rgb="FFFF0000"/>
        <rFont val="Cambria"/>
        <family val="1"/>
      </rPr>
      <t>*</t>
    </r>
  </si>
  <si>
    <r>
      <t xml:space="preserve">Verificatore di conformità (se nominato ai sensi 116, c. 5) </t>
    </r>
    <r>
      <rPr>
        <sz val="14"/>
        <color rgb="FFFF0000"/>
        <rFont val="Cambria"/>
        <family val="1"/>
      </rPr>
      <t>*</t>
    </r>
  </si>
  <si>
    <r>
      <rPr>
        <sz val="14"/>
        <color indexed="10"/>
        <rFont val="Cambria"/>
        <family val="1"/>
      </rPr>
      <t>*</t>
    </r>
    <r>
      <rPr>
        <sz val="14"/>
        <color indexed="8"/>
        <rFont val="Cambria"/>
        <family val="1"/>
      </rPr>
      <t xml:space="preserve"> Qualora sia nominato il verificatore di conformità ai sensi dell'art. 116, c. 5 del d.lgs. N. 36/2023, la percentuale del responsabile di fase è ridotta al 5%, qualla del DEC è ridotta al 15% e quella dell'Assistente (se nominato) è ridotta a zero.
</t>
    </r>
  </si>
  <si>
    <r>
      <rPr>
        <sz val="14"/>
        <color indexed="10"/>
        <rFont val="Cambria"/>
        <family val="1"/>
      </rPr>
      <t>**</t>
    </r>
    <r>
      <rPr>
        <sz val="14"/>
        <color indexed="8"/>
        <rFont val="Cambria"/>
        <family val="1"/>
      </rPr>
      <t xml:space="preserve">Qualora non nominato la relativa quota è attribuita al DEC
</t>
    </r>
  </si>
  <si>
    <r>
      <t>DEC</t>
    </r>
    <r>
      <rPr>
        <sz val="14"/>
        <color indexed="10"/>
        <rFont val="Cambria"/>
        <family val="1"/>
      </rPr>
      <t>**</t>
    </r>
  </si>
  <si>
    <r>
      <t xml:space="preserve">Verificatore di conformità (se nominato ai sensi 116, c. 5) </t>
    </r>
    <r>
      <rPr>
        <sz val="14"/>
        <color rgb="FFFF0000"/>
        <rFont val="Cambria"/>
        <family val="1"/>
      </rPr>
      <t>**</t>
    </r>
  </si>
  <si>
    <r>
      <rPr>
        <sz val="14"/>
        <color indexed="10"/>
        <rFont val="Cambria"/>
        <family val="1"/>
      </rPr>
      <t>*</t>
    </r>
    <r>
      <rPr>
        <sz val="14"/>
        <color indexed="8"/>
        <rFont val="Cambria"/>
        <family val="1"/>
      </rPr>
      <t xml:space="preserve">Qualora sia nominato il verificatore di conformità ai sensi dell'art. 116, c. 5 del d.lgs. N. 36/2023, la percentuale del responsabile di fase è ridotta al 5%, qualla del DEC è ridotta al 15% e quella dell'Assistente (se nominato) è ridotta a zero.
</t>
    </r>
  </si>
  <si>
    <r>
      <rPr>
        <sz val="14"/>
        <color indexed="10"/>
        <rFont val="Cambria"/>
        <family val="1"/>
      </rPr>
      <t>**</t>
    </r>
    <r>
      <rPr>
        <sz val="14"/>
        <color indexed="8"/>
        <rFont val="Cambria"/>
        <family val="1"/>
      </rPr>
      <t xml:space="preserve"> Qualora non nominato la relativa quota è attribuita al DEC
</t>
    </r>
  </si>
  <si>
    <r>
      <rPr>
        <sz val="14"/>
        <color indexed="10"/>
        <rFont val="Cambria"/>
        <family val="1"/>
      </rPr>
      <t>*</t>
    </r>
    <r>
      <rPr>
        <sz val="14"/>
        <color indexed="8"/>
        <rFont val="Cambria"/>
        <family val="1"/>
      </rPr>
      <t xml:space="preserve"> Qualora non nominato la relativa quota è attribuita al Direttore dei lavori - </t>
    </r>
    <r>
      <rPr>
        <sz val="14"/>
        <color indexed="10"/>
        <rFont val="Cambria"/>
        <family val="1"/>
      </rPr>
      <t>La quota relativa è attribuita al RUP se non previsto DL</t>
    </r>
    <r>
      <rPr>
        <sz val="14"/>
        <color indexed="8"/>
        <rFont val="Cambria"/>
        <family val="1"/>
      </rPr>
      <t xml:space="preserve">
</t>
    </r>
  </si>
  <si>
    <r>
      <rPr>
        <sz val="14"/>
        <color indexed="10"/>
        <rFont val="Cambria"/>
        <family val="1"/>
      </rPr>
      <t>**</t>
    </r>
    <r>
      <rPr>
        <sz val="14"/>
        <color indexed="8"/>
        <rFont val="Cambria"/>
        <family val="1"/>
      </rPr>
      <t xml:space="preserve"> Qualora non nominato la relativa quota è attribuita al Collaudatore tecnico amministrativo
</t>
    </r>
  </si>
  <si>
    <r>
      <t xml:space="preserve">Collaudatore statico (se previsto) </t>
    </r>
    <r>
      <rPr>
        <sz val="14"/>
        <color rgb="FFFF0000"/>
        <rFont val="Cambria"/>
        <family val="1"/>
      </rPr>
      <t>**</t>
    </r>
  </si>
  <si>
    <t xml:space="preserve">Coordinatore </t>
  </si>
  <si>
    <r>
      <t xml:space="preserve">Direttore operativo </t>
    </r>
    <r>
      <rPr>
        <sz val="14"/>
        <color indexed="10"/>
        <rFont val="Cambria"/>
        <family val="1"/>
      </rPr>
      <t>*</t>
    </r>
  </si>
  <si>
    <r>
      <t xml:space="preserve">Ispettore di cantiere </t>
    </r>
    <r>
      <rPr>
        <sz val="14"/>
        <color indexed="10"/>
        <rFont val="Cambria"/>
        <family val="1"/>
      </rPr>
      <t>*</t>
    </r>
  </si>
  <si>
    <t>Importo fino ad affidamernto diretto</t>
  </si>
  <si>
    <t xml:space="preserve">Importo compreso tra affidamento diretto e soglia comunitaria
</t>
  </si>
  <si>
    <t>Importo pari superiore a soglia comunitaria</t>
  </si>
  <si>
    <t>Importo compreso tra
€ 216.000,00  a 500,000</t>
  </si>
  <si>
    <t>Importo superiore a 500,001</t>
  </si>
  <si>
    <t>Convenzioni</t>
  </si>
  <si>
    <t>Nel caso di adesioni a Convenzioni la percentuale delle fasi 1 e 2 confluisobno nella fase 4 che diventa con peso 65%</t>
  </si>
  <si>
    <t>Importo inferiore a 
€216.000,00</t>
  </si>
  <si>
    <t>Importo compreso tra
€ 216.000,00 e 500.000,00</t>
  </si>
  <si>
    <t>Importo superiore a 500.001,00</t>
  </si>
  <si>
    <t>Tabella 1 Lavori</t>
  </si>
  <si>
    <t>Tabella 2 Servizi</t>
  </si>
  <si>
    <t>Tabella 3 Forniture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</si>
</sst>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&quot;€&quot;\ #,##0"/>
    <numFmt numFmtId="166" formatCode="&quot;€&quot;\ #,##0.00"/>
    <numFmt numFmtId="167" formatCode="0.0%"/>
    <numFmt numFmtId="168" formatCode="#,##0.00\ &quot;€&quot;"/>
    <numFmt numFmtId="169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4"/>
      <name val="Cambria"/>
      <family val="1"/>
    </font>
    <font>
      <sz val="14"/>
      <color indexed="10"/>
      <name val="Cambria"/>
      <family val="1"/>
    </font>
    <font>
      <sz val="14"/>
      <color rgb="FFFF0000"/>
      <name val="Cambria"/>
      <family val="1"/>
    </font>
    <font>
      <b/>
      <sz val="18"/>
      <color theme="1"/>
      <name val="Cambria"/>
      <family val="1"/>
    </font>
    <font>
      <b/>
      <u/>
      <sz val="14"/>
      <color theme="1"/>
      <name val="Cambria"/>
      <family val="1"/>
    </font>
    <font>
      <b/>
      <sz val="14"/>
      <color indexed="10"/>
      <name val="Cambria"/>
      <family val="1"/>
    </font>
    <font>
      <b/>
      <sz val="14"/>
      <color indexed="8"/>
      <name val="Cambria"/>
      <family val="1"/>
    </font>
    <font>
      <sz val="14"/>
      <color indexed="8"/>
      <name val="Cambria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83" xfId="0" applyFont="1" applyBorder="1" applyAlignment="1">
      <alignment horizontal="center" vertical="center" wrapText="1"/>
    </xf>
    <xf numFmtId="166" fontId="4" fillId="0" borderId="27" xfId="2" applyNumberFormat="1" applyFont="1" applyBorder="1" applyAlignment="1" applyProtection="1">
      <alignment horizontal="center" vertical="center"/>
    </xf>
    <xf numFmtId="166" fontId="4" fillId="0" borderId="27" xfId="0" applyNumberFormat="1" applyFont="1" applyBorder="1" applyAlignment="1">
      <alignment horizontal="center" vertical="center" wrapText="1"/>
    </xf>
    <xf numFmtId="166" fontId="4" fillId="0" borderId="28" xfId="2" applyNumberFormat="1" applyFont="1" applyBorder="1" applyAlignment="1" applyProtection="1">
      <alignment horizontal="center" vertical="center"/>
    </xf>
    <xf numFmtId="44" fontId="4" fillId="0" borderId="0" xfId="2" applyFont="1" applyBorder="1" applyAlignment="1" applyProtection="1">
      <alignment horizontal="center" vertical="center"/>
    </xf>
    <xf numFmtId="0" fontId="4" fillId="0" borderId="72" xfId="0" applyFont="1" applyBorder="1"/>
    <xf numFmtId="0" fontId="4" fillId="0" borderId="7" xfId="0" applyFont="1" applyBorder="1"/>
    <xf numFmtId="0" fontId="4" fillId="0" borderId="14" xfId="0" applyFont="1" applyBorder="1"/>
    <xf numFmtId="0" fontId="4" fillId="0" borderId="10" xfId="0" applyFont="1" applyBorder="1"/>
    <xf numFmtId="0" fontId="4" fillId="0" borderId="18" xfId="0" applyFont="1" applyBorder="1"/>
    <xf numFmtId="0" fontId="4" fillId="0" borderId="20" xfId="0" applyFont="1" applyBorder="1"/>
    <xf numFmtId="0" fontId="4" fillId="6" borderId="35" xfId="0" applyFont="1" applyFill="1" applyBorder="1" applyAlignment="1">
      <alignment vertical="center"/>
    </xf>
    <xf numFmtId="0" fontId="4" fillId="0" borderId="59" xfId="0" applyFont="1" applyBorder="1"/>
    <xf numFmtId="0" fontId="5" fillId="0" borderId="86" xfId="0" applyFont="1" applyBorder="1" applyAlignment="1">
      <alignment horizontal="center" vertical="center"/>
    </xf>
    <xf numFmtId="0" fontId="4" fillId="0" borderId="87" xfId="0" applyFont="1" applyBorder="1"/>
    <xf numFmtId="0" fontId="4" fillId="0" borderId="86" xfId="0" applyFont="1" applyBorder="1"/>
    <xf numFmtId="0" fontId="5" fillId="0" borderId="0" xfId="0" applyFont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/>
    <xf numFmtId="0" fontId="5" fillId="0" borderId="0" xfId="0" applyFont="1"/>
    <xf numFmtId="44" fontId="9" fillId="2" borderId="0" xfId="2" applyFont="1" applyFill="1" applyBorder="1" applyProtection="1">
      <protection locked="0"/>
    </xf>
    <xf numFmtId="10" fontId="4" fillId="0" borderId="0" xfId="2" applyNumberFormat="1" applyFont="1" applyFill="1" applyBorder="1" applyAlignment="1">
      <alignment horizontal="center" vertical="center"/>
    </xf>
    <xf numFmtId="44" fontId="9" fillId="0" borderId="18" xfId="2" applyFont="1" applyBorder="1" applyAlignment="1" applyProtection="1">
      <alignment horizontal="center" vertical="center"/>
    </xf>
    <xf numFmtId="44" fontId="9" fillId="0" borderId="0" xfId="2" applyFont="1" applyFill="1" applyBorder="1" applyProtection="1">
      <protection locked="0"/>
    </xf>
    <xf numFmtId="44" fontId="9" fillId="0" borderId="88" xfId="2" applyFont="1" applyBorder="1" applyAlignment="1" applyProtection="1">
      <alignment horizontal="center" vertical="center"/>
    </xf>
    <xf numFmtId="44" fontId="5" fillId="0" borderId="97" xfId="2" applyFont="1" applyBorder="1" applyAlignment="1" applyProtection="1">
      <alignment vertical="center" wrapText="1"/>
    </xf>
    <xf numFmtId="44" fontId="5" fillId="0" borderId="17" xfId="2" applyFont="1" applyBorder="1" applyAlignment="1" applyProtection="1">
      <alignment horizontal="right" vertical="center" wrapText="1"/>
    </xf>
    <xf numFmtId="167" fontId="4" fillId="0" borderId="27" xfId="2" applyNumberFormat="1" applyFont="1" applyBorder="1" applyAlignment="1" applyProtection="1">
      <alignment horizontal="center" vertical="center"/>
    </xf>
    <xf numFmtId="0" fontId="5" fillId="0" borderId="97" xfId="0" applyFont="1" applyBorder="1" applyAlignment="1">
      <alignment vertical="center" wrapText="1"/>
    </xf>
    <xf numFmtId="44" fontId="5" fillId="0" borderId="17" xfId="2" applyFont="1" applyBorder="1" applyAlignment="1">
      <alignment vertical="center" wrapText="1"/>
    </xf>
    <xf numFmtId="44" fontId="5" fillId="0" borderId="9" xfId="2" applyFont="1" applyBorder="1" applyAlignment="1">
      <alignment vertical="center"/>
    </xf>
    <xf numFmtId="167" fontId="4" fillId="0" borderId="28" xfId="2" applyNumberFormat="1" applyFont="1" applyBorder="1" applyAlignment="1" applyProtection="1">
      <alignment horizontal="center" vertical="center"/>
    </xf>
    <xf numFmtId="44" fontId="4" fillId="0" borderId="86" xfId="2" applyFont="1" applyBorder="1" applyAlignment="1" applyProtection="1">
      <alignment horizontal="center" vertical="center"/>
    </xf>
    <xf numFmtId="167" fontId="4" fillId="0" borderId="0" xfId="2" applyNumberFormat="1" applyFont="1" applyBorder="1" applyAlignment="1" applyProtection="1">
      <alignment horizontal="center" vertical="center"/>
    </xf>
    <xf numFmtId="167" fontId="4" fillId="0" borderId="87" xfId="2" applyNumberFormat="1" applyFont="1" applyBorder="1" applyAlignment="1" applyProtection="1">
      <alignment horizontal="center" vertical="center"/>
    </xf>
    <xf numFmtId="167" fontId="4" fillId="0" borderId="56" xfId="2" applyNumberFormat="1" applyFont="1" applyBorder="1" applyAlignment="1" applyProtection="1">
      <alignment horizontal="center" vertical="center"/>
    </xf>
    <xf numFmtId="0" fontId="4" fillId="0" borderId="91" xfId="0" applyFont="1" applyBorder="1"/>
    <xf numFmtId="0" fontId="4" fillId="0" borderId="73" xfId="0" applyFont="1" applyBorder="1"/>
    <xf numFmtId="9" fontId="4" fillId="7" borderId="23" xfId="1" applyFont="1" applyFill="1" applyBorder="1" applyAlignment="1" applyProtection="1">
      <alignment horizontal="center" vertical="center"/>
      <protection locked="0"/>
    </xf>
    <xf numFmtId="9" fontId="4" fillId="8" borderId="24" xfId="1" applyFont="1" applyFill="1" applyBorder="1" applyAlignment="1" applyProtection="1">
      <alignment horizontal="center" vertical="center"/>
      <protection locked="0"/>
    </xf>
    <xf numFmtId="9" fontId="5" fillId="5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/>
    <xf numFmtId="9" fontId="4" fillId="4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/>
    <xf numFmtId="9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/>
    <xf numFmtId="9" fontId="4" fillId="4" borderId="11" xfId="0" applyNumberFormat="1" applyFont="1" applyFill="1" applyBorder="1" applyAlignment="1" applyProtection="1">
      <alignment horizontal="center" vertical="center"/>
      <protection locked="0"/>
    </xf>
    <xf numFmtId="9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0" borderId="16" xfId="0" applyFont="1" applyBorder="1"/>
    <xf numFmtId="0" fontId="4" fillId="0" borderId="8" xfId="0" applyFont="1" applyBorder="1"/>
    <xf numFmtId="0" fontId="4" fillId="0" borderId="15" xfId="0" applyFont="1" applyBorder="1"/>
    <xf numFmtId="9" fontId="4" fillId="4" borderId="21" xfId="0" applyNumberFormat="1" applyFont="1" applyFill="1" applyBorder="1" applyAlignment="1" applyProtection="1">
      <alignment horizontal="center" vertical="center"/>
      <protection locked="0"/>
    </xf>
    <xf numFmtId="9" fontId="4" fillId="17" borderId="22" xfId="1" applyFont="1" applyFill="1" applyBorder="1" applyAlignment="1" applyProtection="1">
      <alignment horizontal="center" vertical="center"/>
      <protection locked="0"/>
    </xf>
    <xf numFmtId="9" fontId="5" fillId="3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34" xfId="0" applyFont="1" applyFill="1" applyBorder="1" applyAlignment="1">
      <alignment vertical="center"/>
    </xf>
    <xf numFmtId="9" fontId="4" fillId="6" borderId="2" xfId="0" applyNumberFormat="1" applyFont="1" applyFill="1" applyBorder="1" applyAlignment="1" applyProtection="1">
      <alignment horizontal="center" vertical="center"/>
      <protection locked="0"/>
    </xf>
    <xf numFmtId="9" fontId="4" fillId="4" borderId="19" xfId="0" applyNumberFormat="1" applyFont="1" applyFill="1" applyBorder="1" applyAlignment="1" applyProtection="1">
      <alignment horizontal="center" vertical="center"/>
      <protection locked="0"/>
    </xf>
    <xf numFmtId="9" fontId="4" fillId="9" borderId="22" xfId="1" applyFont="1" applyFill="1" applyBorder="1" applyAlignment="1" applyProtection="1">
      <alignment horizontal="center" vertical="center"/>
      <protection locked="0"/>
    </xf>
    <xf numFmtId="9" fontId="5" fillId="10" borderId="5" xfId="0" applyNumberFormat="1" applyFont="1" applyFill="1" applyBorder="1" applyAlignment="1" applyProtection="1">
      <alignment horizontal="center"/>
      <protection locked="0"/>
    </xf>
    <xf numFmtId="9" fontId="4" fillId="11" borderId="22" xfId="1" applyFont="1" applyFill="1" applyBorder="1" applyAlignment="1" applyProtection="1">
      <alignment horizontal="center" vertical="center"/>
      <protection locked="0"/>
    </xf>
    <xf numFmtId="9" fontId="5" fillId="1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1" xfId="0" applyFont="1" applyBorder="1" applyAlignment="1">
      <alignment horizontal="center" vertical="center"/>
    </xf>
    <xf numFmtId="9" fontId="5" fillId="12" borderId="5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4" fillId="0" borderId="21" xfId="0" applyFont="1" applyBorder="1"/>
    <xf numFmtId="0" fontId="4" fillId="0" borderId="58" xfId="0" applyFont="1" applyBorder="1" applyAlignment="1">
      <alignment horizontal="center" vertical="center"/>
    </xf>
    <xf numFmtId="9" fontId="4" fillId="13" borderId="59" xfId="0" applyNumberFormat="1" applyFont="1" applyFill="1" applyBorder="1" applyAlignment="1">
      <alignment horizontal="right" vertical="center"/>
    </xf>
    <xf numFmtId="165" fontId="4" fillId="13" borderId="59" xfId="0" applyNumberFormat="1" applyFont="1" applyFill="1" applyBorder="1" applyAlignment="1">
      <alignment horizontal="right"/>
    </xf>
    <xf numFmtId="9" fontId="4" fillId="13" borderId="6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/>
    <xf numFmtId="0" fontId="5" fillId="0" borderId="1" xfId="0" applyFont="1" applyBorder="1"/>
    <xf numFmtId="44" fontId="9" fillId="0" borderId="77" xfId="2" applyFont="1" applyBorder="1" applyAlignment="1" applyProtection="1">
      <alignment horizontal="center" vertical="center"/>
    </xf>
    <xf numFmtId="44" fontId="9" fillId="0" borderId="80" xfId="2" applyFont="1" applyBorder="1" applyAlignment="1" applyProtection="1">
      <alignment horizontal="center" vertical="center"/>
    </xf>
    <xf numFmtId="44" fontId="5" fillId="0" borderId="84" xfId="2" applyFont="1" applyBorder="1" applyAlignment="1" applyProtection="1">
      <alignment vertical="center" wrapText="1"/>
    </xf>
    <xf numFmtId="44" fontId="5" fillId="0" borderId="17" xfId="2" applyFont="1" applyBorder="1" applyAlignment="1" applyProtection="1">
      <alignment vertical="center" wrapText="1"/>
    </xf>
    <xf numFmtId="0" fontId="5" fillId="0" borderId="84" xfId="0" applyFont="1" applyBorder="1" applyAlignment="1">
      <alignment vertical="center" wrapText="1"/>
    </xf>
    <xf numFmtId="168" fontId="5" fillId="0" borderId="99" xfId="0" applyNumberFormat="1" applyFont="1" applyBorder="1" applyAlignment="1">
      <alignment vertical="center" wrapText="1"/>
    </xf>
    <xf numFmtId="168" fontId="5" fillId="0" borderId="9" xfId="0" applyNumberFormat="1" applyFont="1" applyBorder="1" applyAlignment="1">
      <alignment vertical="center" wrapText="1"/>
    </xf>
    <xf numFmtId="44" fontId="4" fillId="0" borderId="1" xfId="2" applyFont="1" applyBorder="1" applyAlignment="1" applyProtection="1">
      <alignment horizontal="center" vertical="center"/>
    </xf>
    <xf numFmtId="167" fontId="4" fillId="0" borderId="2" xfId="2" applyNumberFormat="1" applyFont="1" applyBorder="1" applyAlignment="1" applyProtection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26" xfId="0" applyFont="1" applyBorder="1"/>
    <xf numFmtId="9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9" fontId="4" fillId="6" borderId="22" xfId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9" fontId="4" fillId="13" borderId="0" xfId="0" applyNumberFormat="1" applyFont="1" applyFill="1" applyAlignment="1">
      <alignment horizontal="right" vertical="center"/>
    </xf>
    <xf numFmtId="165" fontId="4" fillId="13" borderId="0" xfId="0" applyNumberFormat="1" applyFont="1" applyFill="1" applyAlignment="1">
      <alignment horizontal="right"/>
    </xf>
    <xf numFmtId="9" fontId="4" fillId="13" borderId="2" xfId="0" applyNumberFormat="1" applyFont="1" applyFill="1" applyBorder="1" applyAlignment="1">
      <alignment horizontal="right"/>
    </xf>
    <xf numFmtId="44" fontId="5" fillId="0" borderId="9" xfId="2" applyFont="1" applyBorder="1" applyAlignment="1">
      <alignment vertical="center" wrapText="1"/>
    </xf>
    <xf numFmtId="0" fontId="4" fillId="0" borderId="103" xfId="0" applyFont="1" applyBorder="1"/>
    <xf numFmtId="0" fontId="4" fillId="0" borderId="37" xfId="0" applyFont="1" applyBorder="1"/>
    <xf numFmtId="9" fontId="5" fillId="12" borderId="23" xfId="0" applyNumberFormat="1" applyFont="1" applyFill="1" applyBorder="1" applyAlignment="1" applyProtection="1">
      <alignment horizontal="center"/>
      <protection locked="0"/>
    </xf>
    <xf numFmtId="9" fontId="4" fillId="4" borderId="27" xfId="0" applyNumberFormat="1" applyFont="1" applyFill="1" applyBorder="1" applyAlignment="1" applyProtection="1">
      <alignment horizontal="center" vertical="center"/>
      <protection locked="0"/>
    </xf>
    <xf numFmtId="168" fontId="5" fillId="0" borderId="98" xfId="0" applyNumberFormat="1" applyFont="1" applyBorder="1" applyAlignment="1">
      <alignment vertical="center" wrapText="1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166" fontId="4" fillId="0" borderId="27" xfId="2" applyNumberFormat="1" applyFont="1" applyBorder="1" applyAlignment="1" applyProtection="1">
      <alignment horizontal="center" vertical="center"/>
    </xf>
    <xf numFmtId="166" fontId="4" fillId="0" borderId="18" xfId="2" applyNumberFormat="1" applyFont="1" applyBorder="1" applyAlignment="1" applyProtection="1">
      <alignment horizontal="center" vertical="center"/>
    </xf>
    <xf numFmtId="166" fontId="4" fillId="0" borderId="28" xfId="2" applyNumberFormat="1" applyFont="1" applyBorder="1" applyAlignment="1" applyProtection="1">
      <alignment horizontal="center" vertical="center"/>
    </xf>
    <xf numFmtId="166" fontId="4" fillId="0" borderId="10" xfId="2" applyNumberFormat="1" applyFont="1" applyBorder="1" applyAlignment="1" applyProtection="1">
      <alignment horizontal="center" vertical="center"/>
    </xf>
    <xf numFmtId="0" fontId="5" fillId="0" borderId="85" xfId="0" applyFont="1" applyBorder="1" applyAlignment="1">
      <alignment horizontal="left" indent="2"/>
    </xf>
    <xf numFmtId="0" fontId="5" fillId="0" borderId="56" xfId="0" applyFont="1" applyBorder="1" applyAlignment="1">
      <alignment horizontal="left" indent="2"/>
    </xf>
    <xf numFmtId="0" fontId="5" fillId="0" borderId="86" xfId="0" applyFont="1" applyBorder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16" borderId="56" xfId="2" applyNumberFormat="1" applyFont="1" applyFill="1" applyBorder="1" applyAlignment="1" applyProtection="1">
      <alignment horizontal="center" vertical="center"/>
    </xf>
    <xf numFmtId="166" fontId="4" fillId="16" borderId="57" xfId="2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Alignment="1">
      <alignment horizontal="center"/>
    </xf>
    <xf numFmtId="166" fontId="4" fillId="0" borderId="87" xfId="0" applyNumberFormat="1" applyFont="1" applyBorder="1" applyAlignment="1">
      <alignment horizont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40" xfId="0" applyNumberFormat="1" applyFont="1" applyFill="1" applyBorder="1" applyAlignment="1">
      <alignment horizontal="center" vertical="center"/>
    </xf>
    <xf numFmtId="166" fontId="4" fillId="3" borderId="41" xfId="0" applyNumberFormat="1" applyFont="1" applyFill="1" applyBorder="1" applyAlignment="1">
      <alignment horizontal="center" vertical="center"/>
    </xf>
    <xf numFmtId="166" fontId="4" fillId="3" borderId="36" xfId="0" applyNumberFormat="1" applyFont="1" applyFill="1" applyBorder="1" applyAlignment="1">
      <alignment horizontal="center" vertical="center"/>
    </xf>
    <xf numFmtId="166" fontId="4" fillId="4" borderId="92" xfId="0" applyNumberFormat="1" applyFont="1" applyFill="1" applyBorder="1" applyAlignment="1">
      <alignment horizontal="center"/>
    </xf>
    <xf numFmtId="166" fontId="4" fillId="4" borderId="80" xfId="0" applyNumberFormat="1" applyFont="1" applyFill="1" applyBorder="1" applyAlignment="1">
      <alignment horizontal="center"/>
    </xf>
    <xf numFmtId="166" fontId="4" fillId="4" borderId="51" xfId="0" applyNumberFormat="1" applyFont="1" applyFill="1" applyBorder="1" applyAlignment="1">
      <alignment horizontal="center" vertical="center"/>
    </xf>
    <xf numFmtId="166" fontId="4" fillId="4" borderId="52" xfId="0" applyNumberFormat="1" applyFont="1" applyFill="1" applyBorder="1" applyAlignment="1">
      <alignment horizontal="center" vertical="center"/>
    </xf>
    <xf numFmtId="166" fontId="4" fillId="4" borderId="61" xfId="0" applyNumberFormat="1" applyFont="1" applyFill="1" applyBorder="1" applyAlignment="1">
      <alignment horizontal="center" vertical="center"/>
    </xf>
    <xf numFmtId="166" fontId="4" fillId="4" borderId="62" xfId="0" applyNumberFormat="1" applyFont="1" applyFill="1" applyBorder="1" applyAlignment="1">
      <alignment horizontal="center" vertical="center"/>
    </xf>
    <xf numFmtId="166" fontId="4" fillId="4" borderId="51" xfId="0" applyNumberFormat="1" applyFont="1" applyFill="1" applyBorder="1" applyAlignment="1">
      <alignment horizontal="center"/>
    </xf>
    <xf numFmtId="166" fontId="4" fillId="4" borderId="52" xfId="0" applyNumberFormat="1" applyFont="1" applyFill="1" applyBorder="1" applyAlignment="1">
      <alignment horizontal="center"/>
    </xf>
    <xf numFmtId="166" fontId="4" fillId="12" borderId="41" xfId="0" applyNumberFormat="1" applyFont="1" applyFill="1" applyBorder="1" applyAlignment="1">
      <alignment horizontal="center" vertical="center"/>
    </xf>
    <xf numFmtId="166" fontId="4" fillId="12" borderId="36" xfId="0" applyNumberFormat="1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/>
    </xf>
    <xf numFmtId="166" fontId="4" fillId="4" borderId="38" xfId="0" applyNumberFormat="1" applyFont="1" applyFill="1" applyBorder="1" applyAlignment="1">
      <alignment horizontal="center"/>
    </xf>
    <xf numFmtId="166" fontId="5" fillId="11" borderId="49" xfId="0" applyNumberFormat="1" applyFont="1" applyFill="1" applyBorder="1" applyAlignment="1">
      <alignment horizontal="center" vertical="center"/>
    </xf>
    <xf numFmtId="166" fontId="5" fillId="11" borderId="50" xfId="0" applyNumberFormat="1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4" fillId="0" borderId="56" xfId="0" applyFont="1" applyBorder="1"/>
    <xf numFmtId="0" fontId="4" fillId="0" borderId="57" xfId="0" applyFont="1" applyBorder="1"/>
    <xf numFmtId="0" fontId="5" fillId="5" borderId="32" xfId="0" applyFont="1" applyFill="1" applyBorder="1" applyAlignment="1">
      <alignment horizontal="left"/>
    </xf>
    <xf numFmtId="0" fontId="5" fillId="5" borderId="33" xfId="0" applyFont="1" applyFill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6" fontId="5" fillId="7" borderId="63" xfId="0" applyNumberFormat="1" applyFont="1" applyFill="1" applyBorder="1" applyAlignment="1">
      <alignment horizontal="center" vertical="center"/>
    </xf>
    <xf numFmtId="166" fontId="5" fillId="7" borderId="64" xfId="0" applyNumberFormat="1" applyFont="1" applyFill="1" applyBorder="1" applyAlignment="1">
      <alignment horizontal="center" vertical="center"/>
    </xf>
    <xf numFmtId="166" fontId="5" fillId="8" borderId="49" xfId="0" applyNumberFormat="1" applyFont="1" applyFill="1" applyBorder="1" applyAlignment="1">
      <alignment horizontal="center" vertical="center"/>
    </xf>
    <xf numFmtId="166" fontId="5" fillId="8" borderId="50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15" borderId="34" xfId="0" applyFont="1" applyFill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/>
    </xf>
    <xf numFmtId="0" fontId="4" fillId="15" borderId="36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166" fontId="4" fillId="5" borderId="41" xfId="0" applyNumberFormat="1" applyFont="1" applyFill="1" applyBorder="1" applyAlignment="1">
      <alignment horizontal="center" vertical="center"/>
    </xf>
    <xf numFmtId="166" fontId="4" fillId="5" borderId="36" xfId="0" applyNumberFormat="1" applyFont="1" applyFill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/>
    </xf>
    <xf numFmtId="0" fontId="5" fillId="3" borderId="3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44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166" fontId="5" fillId="17" borderId="49" xfId="0" applyNumberFormat="1" applyFont="1" applyFill="1" applyBorder="1" applyAlignment="1">
      <alignment horizontal="center" vertical="center"/>
    </xf>
    <xf numFmtId="166" fontId="5" fillId="17" borderId="50" xfId="0" applyNumberFormat="1" applyFont="1" applyFill="1" applyBorder="1" applyAlignment="1">
      <alignment horizontal="center" vertical="center"/>
    </xf>
    <xf numFmtId="0" fontId="10" fillId="17" borderId="46" xfId="0" applyFont="1" applyFill="1" applyBorder="1" applyAlignment="1">
      <alignment horizontal="center" vertical="center"/>
    </xf>
    <xf numFmtId="0" fontId="10" fillId="17" borderId="47" xfId="0" applyFont="1" applyFill="1" applyBorder="1" applyAlignment="1">
      <alignment horizontal="center" vertical="center"/>
    </xf>
    <xf numFmtId="0" fontId="10" fillId="17" borderId="48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0" fontId="10" fillId="9" borderId="48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4" fillId="0" borderId="93" xfId="0" applyFont="1" applyBorder="1" applyAlignment="1">
      <alignment horizontal="left" vertical="center" wrapText="1" indent="3"/>
    </xf>
    <xf numFmtId="0" fontId="4" fillId="0" borderId="94" xfId="0" applyFont="1" applyBorder="1" applyAlignment="1">
      <alignment horizontal="left" vertical="center" wrapText="1" indent="3"/>
    </xf>
    <xf numFmtId="0" fontId="4" fillId="0" borderId="95" xfId="0" applyFont="1" applyBorder="1" applyAlignment="1">
      <alignment horizontal="left" vertical="center" wrapText="1" indent="3"/>
    </xf>
    <xf numFmtId="0" fontId="4" fillId="12" borderId="29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5" fillId="12" borderId="32" xfId="0" applyFont="1" applyFill="1" applyBorder="1" applyAlignment="1">
      <alignment horizontal="left"/>
    </xf>
    <xf numFmtId="0" fontId="5" fillId="12" borderId="33" xfId="0" applyFont="1" applyFill="1" applyBorder="1" applyAlignment="1">
      <alignment horizontal="left"/>
    </xf>
    <xf numFmtId="0" fontId="4" fillId="0" borderId="78" xfId="0" applyFont="1" applyBorder="1" applyAlignment="1">
      <alignment horizontal="left" vertical="center" wrapText="1" indent="3"/>
    </xf>
    <xf numFmtId="0" fontId="4" fillId="0" borderId="27" xfId="0" applyFont="1" applyBorder="1" applyAlignment="1">
      <alignment horizontal="left" vertical="center" wrapText="1" indent="3"/>
    </xf>
    <xf numFmtId="0" fontId="4" fillId="0" borderId="77" xfId="0" applyFont="1" applyBorder="1" applyAlignment="1">
      <alignment horizontal="left" vertical="center" wrapText="1" indent="3"/>
    </xf>
    <xf numFmtId="0" fontId="4" fillId="12" borderId="31" xfId="0" applyFont="1" applyFill="1" applyBorder="1" applyAlignment="1">
      <alignment horizontal="center" vertical="center"/>
    </xf>
    <xf numFmtId="0" fontId="4" fillId="18" borderId="34" xfId="0" applyFont="1" applyFill="1" applyBorder="1" applyAlignment="1">
      <alignment horizontal="center"/>
    </xf>
    <xf numFmtId="0" fontId="4" fillId="18" borderId="35" xfId="0" applyFont="1" applyFill="1" applyBorder="1" applyAlignment="1">
      <alignment horizontal="center"/>
    </xf>
    <xf numFmtId="0" fontId="4" fillId="18" borderId="36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left"/>
    </xf>
    <xf numFmtId="0" fontId="5" fillId="10" borderId="33" xfId="0" applyFont="1" applyFill="1" applyBorder="1" applyAlignment="1">
      <alignment horizontal="left"/>
    </xf>
    <xf numFmtId="0" fontId="10" fillId="11" borderId="46" xfId="0" applyFont="1" applyFill="1" applyBorder="1" applyAlignment="1">
      <alignment horizontal="center" vertical="center"/>
    </xf>
    <xf numFmtId="0" fontId="10" fillId="11" borderId="47" xfId="0" applyFont="1" applyFill="1" applyBorder="1" applyAlignment="1">
      <alignment horizontal="center" vertical="center"/>
    </xf>
    <xf numFmtId="0" fontId="10" fillId="11" borderId="48" xfId="0" applyFont="1" applyFill="1" applyBorder="1" applyAlignment="1">
      <alignment horizontal="center" vertical="center"/>
    </xf>
    <xf numFmtId="166" fontId="5" fillId="9" borderId="49" xfId="0" applyNumberFormat="1" applyFont="1" applyFill="1" applyBorder="1" applyAlignment="1">
      <alignment horizontal="center" vertical="center"/>
    </xf>
    <xf numFmtId="166" fontId="5" fillId="9" borderId="50" xfId="0" applyNumberFormat="1" applyFont="1" applyFill="1" applyBorder="1" applyAlignment="1">
      <alignment horizontal="center" vertical="center"/>
    </xf>
    <xf numFmtId="166" fontId="4" fillId="10" borderId="41" xfId="0" applyNumberFormat="1" applyFont="1" applyFill="1" applyBorder="1" applyAlignment="1">
      <alignment horizontal="center" vertical="center"/>
    </xf>
    <xf numFmtId="166" fontId="4" fillId="10" borderId="36" xfId="0" applyNumberFormat="1" applyFont="1" applyFill="1" applyBorder="1" applyAlignment="1">
      <alignment horizontal="center" vertical="center"/>
    </xf>
    <xf numFmtId="0" fontId="5" fillId="0" borderId="74" xfId="0" applyFont="1" applyBorder="1" applyAlignment="1">
      <alignment horizontal="left" indent="2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166" fontId="4" fillId="0" borderId="37" xfId="2" applyNumberFormat="1" applyFont="1" applyBorder="1" applyAlignment="1" applyProtection="1">
      <alignment horizontal="center" vertical="center"/>
    </xf>
    <xf numFmtId="166" fontId="4" fillId="0" borderId="38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 indent="2"/>
    </xf>
    <xf numFmtId="166" fontId="4" fillId="0" borderId="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7" borderId="74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57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5" borderId="67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10" fillId="6" borderId="71" xfId="0" applyFont="1" applyFill="1" applyBorder="1" applyAlignment="1">
      <alignment horizontal="center" vertical="center"/>
    </xf>
    <xf numFmtId="0" fontId="10" fillId="6" borderId="72" xfId="0" applyFont="1" applyFill="1" applyBorder="1" applyAlignment="1">
      <alignment horizontal="center" vertical="center"/>
    </xf>
    <xf numFmtId="0" fontId="10" fillId="6" borderId="73" xfId="0" applyFont="1" applyFill="1" applyBorder="1" applyAlignment="1">
      <alignment horizontal="center" vertical="center"/>
    </xf>
    <xf numFmtId="169" fontId="5" fillId="6" borderId="49" xfId="0" applyNumberFormat="1" applyFont="1" applyFill="1" applyBorder="1" applyAlignment="1">
      <alignment horizontal="center" vertical="center"/>
    </xf>
    <xf numFmtId="169" fontId="5" fillId="6" borderId="50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left"/>
    </xf>
    <xf numFmtId="0" fontId="5" fillId="3" borderId="70" xfId="0" applyFont="1" applyFill="1" applyBorder="1" applyAlignment="1">
      <alignment horizontal="left"/>
    </xf>
    <xf numFmtId="169" fontId="4" fillId="3" borderId="41" xfId="0" applyNumberFormat="1" applyFont="1" applyFill="1" applyBorder="1" applyAlignment="1">
      <alignment horizontal="center" vertical="center"/>
    </xf>
    <xf numFmtId="169" fontId="4" fillId="3" borderId="36" xfId="0" applyNumberFormat="1" applyFont="1" applyFill="1" applyBorder="1" applyAlignment="1">
      <alignment horizontal="center" vertical="center"/>
    </xf>
    <xf numFmtId="169" fontId="4" fillId="4" borderId="51" xfId="0" applyNumberFormat="1" applyFont="1" applyFill="1" applyBorder="1" applyAlignment="1">
      <alignment horizontal="center" vertical="center"/>
    </xf>
    <xf numFmtId="169" fontId="4" fillId="4" borderId="52" xfId="0" applyNumberFormat="1" applyFont="1" applyFill="1" applyBorder="1" applyAlignment="1">
      <alignment horizontal="center" vertical="center"/>
    </xf>
    <xf numFmtId="169" fontId="4" fillId="4" borderId="37" xfId="0" applyNumberFormat="1" applyFont="1" applyFill="1" applyBorder="1" applyAlignment="1">
      <alignment horizontal="center" vertical="center"/>
    </xf>
    <xf numFmtId="169" fontId="4" fillId="4" borderId="38" xfId="0" applyNumberFormat="1" applyFont="1" applyFill="1" applyBorder="1" applyAlignment="1">
      <alignment horizontal="center" vertical="center"/>
    </xf>
    <xf numFmtId="169" fontId="4" fillId="4" borderId="61" xfId="0" applyNumberFormat="1" applyFont="1" applyFill="1" applyBorder="1" applyAlignment="1">
      <alignment horizontal="center" vertical="center"/>
    </xf>
    <xf numFmtId="169" fontId="4" fillId="4" borderId="62" xfId="0" applyNumberFormat="1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73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0" fontId="4" fillId="10" borderId="67" xfId="0" applyFont="1" applyFill="1" applyBorder="1" applyAlignment="1">
      <alignment horizontal="center" vertical="center"/>
    </xf>
    <xf numFmtId="0" fontId="4" fillId="10" borderId="68" xfId="0" applyFont="1" applyFill="1" applyBorder="1" applyAlignment="1">
      <alignment horizontal="center" vertical="center"/>
    </xf>
    <xf numFmtId="0" fontId="5" fillId="10" borderId="69" xfId="0" applyFont="1" applyFill="1" applyBorder="1" applyAlignment="1">
      <alignment horizontal="left"/>
    </xf>
    <xf numFmtId="0" fontId="5" fillId="10" borderId="70" xfId="0" applyFont="1" applyFill="1" applyBorder="1" applyAlignment="1">
      <alignment horizontal="left"/>
    </xf>
    <xf numFmtId="0" fontId="10" fillId="11" borderId="71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4" fillId="12" borderId="66" xfId="0" applyFont="1" applyFill="1" applyBorder="1" applyAlignment="1">
      <alignment horizontal="center" vertical="center"/>
    </xf>
    <xf numFmtId="0" fontId="4" fillId="12" borderId="67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5" fillId="12" borderId="69" xfId="0" applyFont="1" applyFill="1" applyBorder="1" applyAlignment="1">
      <alignment horizontal="left"/>
    </xf>
    <xf numFmtId="0" fontId="5" fillId="12" borderId="70" xfId="0" applyFont="1" applyFill="1" applyBorder="1" applyAlignment="1">
      <alignment horizontal="left"/>
    </xf>
    <xf numFmtId="0" fontId="4" fillId="0" borderId="84" xfId="0" applyFont="1" applyBorder="1" applyAlignment="1">
      <alignment horizontal="left" vertical="center" wrapText="1" indent="5"/>
    </xf>
    <xf numFmtId="0" fontId="4" fillId="0" borderId="100" xfId="0" applyFont="1" applyBorder="1" applyAlignment="1">
      <alignment horizontal="left" vertical="center" wrapText="1" indent="5"/>
    </xf>
    <xf numFmtId="0" fontId="4" fillId="0" borderId="38" xfId="0" applyFont="1" applyBorder="1" applyAlignment="1">
      <alignment horizontal="left" vertical="center" wrapText="1" indent="5"/>
    </xf>
    <xf numFmtId="0" fontId="4" fillId="0" borderId="101" xfId="0" applyFont="1" applyBorder="1" applyAlignment="1">
      <alignment horizontal="left" vertical="center" wrapText="1" indent="5"/>
    </xf>
    <xf numFmtId="0" fontId="4" fillId="0" borderId="102" xfId="0" applyFont="1" applyBorder="1" applyAlignment="1">
      <alignment horizontal="left" vertical="center" wrapText="1" indent="5"/>
    </xf>
    <xf numFmtId="0" fontId="4" fillId="0" borderId="62" xfId="0" applyFont="1" applyBorder="1" applyAlignment="1">
      <alignment horizontal="left" vertical="center" wrapText="1" indent="5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6" fontId="4" fillId="16" borderId="76" xfId="2" applyNumberFormat="1" applyFont="1" applyFill="1" applyBorder="1" applyAlignment="1" applyProtection="1">
      <alignment horizontal="center" vertical="center"/>
    </xf>
    <xf numFmtId="166" fontId="4" fillId="0" borderId="39" xfId="2" applyNumberFormat="1" applyFont="1" applyBorder="1" applyAlignment="1" applyProtection="1">
      <alignment horizontal="center" vertical="center"/>
    </xf>
    <xf numFmtId="166" fontId="4" fillId="0" borderId="40" xfId="2" applyNumberFormat="1" applyFont="1" applyBorder="1" applyAlignment="1" applyProtection="1">
      <alignment horizontal="center" vertical="center"/>
    </xf>
    <xf numFmtId="166" fontId="4" fillId="4" borderId="39" xfId="0" applyNumberFormat="1" applyFont="1" applyFill="1" applyBorder="1" applyAlignment="1">
      <alignment horizontal="center"/>
    </xf>
    <xf numFmtId="166" fontId="4" fillId="4" borderId="40" xfId="0" applyNumberFormat="1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9" fontId="5" fillId="6" borderId="51" xfId="0" applyNumberFormat="1" applyFont="1" applyFill="1" applyBorder="1" applyAlignment="1">
      <alignment horizontal="center" vertical="center"/>
    </xf>
    <xf numFmtId="169" fontId="5" fillId="6" borderId="52" xfId="0" applyNumberFormat="1" applyFont="1" applyFill="1" applyBorder="1" applyAlignment="1">
      <alignment horizontal="center" vertical="center"/>
    </xf>
    <xf numFmtId="0" fontId="4" fillId="0" borderId="59" xfId="0" applyFont="1" applyBorder="1"/>
    <xf numFmtId="0" fontId="4" fillId="0" borderId="60" xfId="0" applyFont="1" applyBorder="1"/>
    <xf numFmtId="0" fontId="4" fillId="0" borderId="8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166" fontId="4" fillId="0" borderId="77" xfId="2" applyNumberFormat="1" applyFont="1" applyBorder="1" applyAlignment="1" applyProtection="1">
      <alignment horizontal="center" vertical="center"/>
    </xf>
    <xf numFmtId="166" fontId="4" fillId="0" borderId="79" xfId="2" applyNumberFormat="1" applyFont="1" applyBorder="1" applyAlignment="1" applyProtection="1">
      <alignment horizontal="center" vertical="center"/>
    </xf>
    <xf numFmtId="166" fontId="5" fillId="11" borderId="37" xfId="0" applyNumberFormat="1" applyFont="1" applyFill="1" applyBorder="1" applyAlignment="1">
      <alignment horizontal="center" vertical="center"/>
    </xf>
    <xf numFmtId="166" fontId="5" fillId="11" borderId="38" xfId="0" applyNumberFormat="1" applyFont="1" applyFill="1" applyBorder="1" applyAlignment="1">
      <alignment horizontal="center" vertical="center"/>
    </xf>
    <xf numFmtId="166" fontId="5" fillId="7" borderId="75" xfId="0" applyNumberFormat="1" applyFont="1" applyFill="1" applyBorder="1" applyAlignment="1">
      <alignment horizontal="center" vertical="center"/>
    </xf>
    <xf numFmtId="166" fontId="5" fillId="7" borderId="76" xfId="0" applyNumberFormat="1" applyFont="1" applyFill="1" applyBorder="1" applyAlignment="1">
      <alignment horizontal="center" vertical="center"/>
    </xf>
    <xf numFmtId="166" fontId="5" fillId="9" borderId="51" xfId="0" applyNumberFormat="1" applyFont="1" applyFill="1" applyBorder="1" applyAlignment="1">
      <alignment horizontal="center" vertical="center"/>
    </xf>
    <xf numFmtId="166" fontId="5" fillId="9" borderId="52" xfId="0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>
    <pageSetUpPr fitToPage="1"/>
  </sheetPr>
  <dimension ref="A1:K100"/>
  <sheetViews>
    <sheetView tabSelected="1" topLeftCell="B68" zoomScale="75" zoomScaleNormal="75" workbookViewId="0">
      <selection activeCell="E89" sqref="E89"/>
    </sheetView>
  </sheetViews>
  <sheetFormatPr defaultRowHeight="18" x14ac:dyDescent="0.35"/>
  <cols>
    <col min="1" max="1" width="3" style="3" customWidth="1"/>
    <col min="2" max="2" width="29.5546875" style="9" customWidth="1"/>
    <col min="3" max="3" width="22.109375" style="9" customWidth="1"/>
    <col min="4" max="4" width="77.6640625" style="9" customWidth="1"/>
    <col min="5" max="5" width="28.44140625" style="9" bestFit="1" customWidth="1"/>
    <col min="6" max="6" width="31.88671875" style="9" bestFit="1" customWidth="1"/>
    <col min="7" max="7" width="25.33203125" style="9" customWidth="1"/>
    <col min="8" max="8" width="4.44140625" customWidth="1"/>
    <col min="9" max="9" width="4.88671875" bestFit="1" customWidth="1"/>
    <col min="10" max="10" width="5.44140625" bestFit="1" customWidth="1"/>
    <col min="11" max="11" width="83.44140625" bestFit="1" customWidth="1"/>
    <col min="12" max="12" width="7.5546875" bestFit="1" customWidth="1"/>
  </cols>
  <sheetData>
    <row r="1" spans="2:11" ht="18.600000000000001" thickBot="1" x14ac:dyDescent="0.4"/>
    <row r="2" spans="2:11" ht="36.75" customHeight="1" thickBot="1" x14ac:dyDescent="0.4">
      <c r="B2" s="161" t="s">
        <v>99</v>
      </c>
      <c r="C2" s="162"/>
      <c r="D2" s="162"/>
      <c r="E2" s="162"/>
      <c r="F2" s="162"/>
      <c r="G2" s="186"/>
    </row>
    <row r="3" spans="2:11" ht="23.25" customHeight="1" thickBot="1" x14ac:dyDescent="0.4">
      <c r="B3" s="153" t="s">
        <v>60</v>
      </c>
      <c r="C3" s="154"/>
      <c r="D3" s="154"/>
      <c r="E3" s="154"/>
      <c r="F3" s="154"/>
      <c r="G3" s="155"/>
    </row>
    <row r="4" spans="2:11" ht="7.5" customHeight="1" thickTop="1" thickBot="1" x14ac:dyDescent="0.4"/>
    <row r="5" spans="2:11" x14ac:dyDescent="0.35">
      <c r="B5" s="156" t="s">
        <v>10</v>
      </c>
      <c r="C5" s="157"/>
      <c r="D5" s="157"/>
      <c r="E5" s="157"/>
      <c r="F5" s="157"/>
      <c r="G5" s="158"/>
    </row>
    <row r="6" spans="2:11" ht="9" customHeight="1" x14ac:dyDescent="0.35">
      <c r="B6" s="23"/>
      <c r="G6" s="24"/>
    </row>
    <row r="7" spans="2:11" x14ac:dyDescent="0.35">
      <c r="B7" s="25"/>
      <c r="E7" s="26" t="s">
        <v>8</v>
      </c>
      <c r="F7" s="26"/>
      <c r="G7" s="27" t="s">
        <v>53</v>
      </c>
    </row>
    <row r="8" spans="2:11" ht="22.8" x14ac:dyDescent="0.4">
      <c r="B8" s="28"/>
      <c r="C8" s="29"/>
      <c r="E8" s="30"/>
      <c r="F8" s="31"/>
      <c r="G8" s="32">
        <f>F11+F12+F13</f>
        <v>0</v>
      </c>
      <c r="K8" s="8"/>
    </row>
    <row r="9" spans="2:11" ht="8.25" customHeight="1" thickBot="1" x14ac:dyDescent="0.45">
      <c r="B9" s="28"/>
      <c r="C9" s="29"/>
      <c r="E9" s="33"/>
      <c r="F9" s="31"/>
      <c r="G9" s="34"/>
    </row>
    <row r="10" spans="2:11" ht="42.75" customHeight="1" x14ac:dyDescent="0.35">
      <c r="B10" s="177" t="s">
        <v>59</v>
      </c>
      <c r="C10" s="178"/>
      <c r="D10" s="10" t="s">
        <v>55</v>
      </c>
      <c r="E10" s="10" t="s">
        <v>56</v>
      </c>
      <c r="F10" s="119" t="s">
        <v>54</v>
      </c>
      <c r="G10" s="120"/>
      <c r="K10" s="8"/>
    </row>
    <row r="11" spans="2:11" ht="35.25" customHeight="1" x14ac:dyDescent="0.35">
      <c r="B11" s="35" t="s">
        <v>89</v>
      </c>
      <c r="C11" s="36">
        <v>150000</v>
      </c>
      <c r="D11" s="11"/>
      <c r="E11" s="37">
        <v>0.02</v>
      </c>
      <c r="F11" s="121">
        <f>D11*E11</f>
        <v>0</v>
      </c>
      <c r="G11" s="122"/>
    </row>
    <row r="12" spans="2:11" ht="61.2" customHeight="1" x14ac:dyDescent="0.35">
      <c r="B12" s="38" t="s">
        <v>90</v>
      </c>
      <c r="C12" s="39">
        <v>0</v>
      </c>
      <c r="D12" s="12">
        <v>0</v>
      </c>
      <c r="E12" s="37">
        <v>0.01</v>
      </c>
      <c r="F12" s="121">
        <f>D12*E12</f>
        <v>0</v>
      </c>
      <c r="G12" s="122"/>
    </row>
    <row r="13" spans="2:11" ht="50.1" customHeight="1" thickBot="1" x14ac:dyDescent="0.4">
      <c r="B13" s="115" t="s">
        <v>91</v>
      </c>
      <c r="C13" s="40">
        <v>0</v>
      </c>
      <c r="D13" s="13">
        <f>C13-C12</f>
        <v>0</v>
      </c>
      <c r="E13" s="41">
        <v>5.0000000000000001E-3</v>
      </c>
      <c r="F13" s="123">
        <f>D13*E13</f>
        <v>0</v>
      </c>
      <c r="G13" s="124"/>
    </row>
    <row r="14" spans="2:11" ht="11.25" customHeight="1" thickBot="1" x14ac:dyDescent="0.4">
      <c r="B14" s="42"/>
      <c r="C14" s="43"/>
      <c r="D14" s="14"/>
      <c r="E14" s="43"/>
      <c r="F14" s="14"/>
      <c r="G14" s="44"/>
    </row>
    <row r="15" spans="2:11" ht="20.25" customHeight="1" x14ac:dyDescent="0.35">
      <c r="B15" s="125" t="s">
        <v>5</v>
      </c>
      <c r="C15" s="126"/>
      <c r="D15" s="126"/>
      <c r="E15" s="45">
        <v>0.8</v>
      </c>
      <c r="F15" s="129">
        <f>G8*E15</f>
        <v>0</v>
      </c>
      <c r="G15" s="130"/>
    </row>
    <row r="16" spans="2:11" ht="20.25" customHeight="1" x14ac:dyDescent="0.35">
      <c r="B16" s="127" t="s">
        <v>6</v>
      </c>
      <c r="C16" s="128"/>
      <c r="D16" s="128"/>
      <c r="E16" s="43">
        <v>0.2</v>
      </c>
      <c r="F16" s="131">
        <f>G8*E16</f>
        <v>0</v>
      </c>
      <c r="G16" s="132"/>
    </row>
    <row r="17" spans="1:8" ht="3.75" customHeight="1" thickBot="1" x14ac:dyDescent="0.4">
      <c r="B17" s="46"/>
      <c r="C17" s="15"/>
      <c r="D17" s="15"/>
      <c r="E17" s="15"/>
      <c r="F17" s="15"/>
      <c r="G17" s="47"/>
    </row>
    <row r="18" spans="1:8" ht="6.75" customHeight="1" thickBot="1" x14ac:dyDescent="0.4"/>
    <row r="19" spans="1:8" ht="18.600000000000001" thickTop="1" x14ac:dyDescent="0.35">
      <c r="B19" s="205" t="s">
        <v>9</v>
      </c>
      <c r="C19" s="206"/>
      <c r="D19" s="206"/>
      <c r="E19" s="206"/>
      <c r="F19" s="206"/>
      <c r="G19" s="207"/>
    </row>
    <row r="20" spans="1:8" ht="6.75" customHeight="1" thickBot="1" x14ac:dyDescent="0.4">
      <c r="B20" s="208"/>
      <c r="C20" s="209"/>
      <c r="D20" s="209"/>
      <c r="E20" s="209"/>
      <c r="F20" s="209"/>
      <c r="G20" s="210"/>
    </row>
    <row r="21" spans="1:8" ht="18.600000000000001" thickBot="1" x14ac:dyDescent="0.4">
      <c r="B21" s="185" t="s">
        <v>7</v>
      </c>
      <c r="C21" s="162"/>
      <c r="D21" s="186"/>
      <c r="E21" s="161" t="s">
        <v>1</v>
      </c>
      <c r="F21" s="162"/>
      <c r="G21" s="163"/>
    </row>
    <row r="22" spans="1:8" ht="23.25" customHeight="1" thickBot="1" x14ac:dyDescent="0.4">
      <c r="B22" s="187" t="s">
        <v>41</v>
      </c>
      <c r="C22" s="188"/>
      <c r="D22" s="189"/>
      <c r="E22" s="48">
        <v>1</v>
      </c>
      <c r="F22" s="164">
        <f>F15</f>
        <v>0</v>
      </c>
      <c r="G22" s="165"/>
    </row>
    <row r="23" spans="1:8" ht="19.2" thickTop="1" thickBot="1" x14ac:dyDescent="0.4">
      <c r="B23" s="190" t="s">
        <v>20</v>
      </c>
      <c r="C23" s="191"/>
      <c r="D23" s="192"/>
      <c r="E23" s="49">
        <v>0.05</v>
      </c>
      <c r="F23" s="166">
        <f>$F$22*E23</f>
        <v>0</v>
      </c>
      <c r="G23" s="167"/>
      <c r="H23">
        <v>5</v>
      </c>
    </row>
    <row r="24" spans="1:8" ht="18.600000000000001" thickBot="1" x14ac:dyDescent="0.4">
      <c r="A24" s="4"/>
      <c r="B24" s="168" t="s">
        <v>21</v>
      </c>
      <c r="C24" s="159" t="s">
        <v>17</v>
      </c>
      <c r="D24" s="160"/>
      <c r="E24" s="50">
        <v>0.2</v>
      </c>
      <c r="F24" s="175">
        <f>$F$23*E24</f>
        <v>0</v>
      </c>
      <c r="G24" s="176"/>
    </row>
    <row r="25" spans="1:8" ht="17.399999999999999" x14ac:dyDescent="0.3">
      <c r="A25" s="184"/>
      <c r="B25" s="169"/>
      <c r="C25" s="51" t="s">
        <v>2</v>
      </c>
      <c r="D25" s="16" t="s">
        <v>0</v>
      </c>
      <c r="E25" s="52">
        <v>1</v>
      </c>
      <c r="F25" s="141">
        <f>$F$24*E25</f>
        <v>0</v>
      </c>
      <c r="G25" s="142"/>
    </row>
    <row r="26" spans="1:8" ht="17.399999999999999" x14ac:dyDescent="0.3">
      <c r="A26" s="184"/>
      <c r="B26" s="169"/>
      <c r="C26" s="53" t="s">
        <v>3</v>
      </c>
      <c r="D26" s="17" t="s">
        <v>57</v>
      </c>
      <c r="E26" s="54"/>
      <c r="F26" s="133">
        <f>$F$24*E26</f>
        <v>0</v>
      </c>
      <c r="G26" s="134"/>
    </row>
    <row r="27" spans="1:8" thickBot="1" x14ac:dyDescent="0.35">
      <c r="A27" s="184"/>
      <c r="B27" s="170"/>
      <c r="C27" s="55" t="s">
        <v>4</v>
      </c>
      <c r="D27" s="18" t="s">
        <v>40</v>
      </c>
      <c r="E27" s="56"/>
      <c r="F27" s="135">
        <f>$F$24*E27</f>
        <v>0</v>
      </c>
      <c r="G27" s="136"/>
    </row>
    <row r="28" spans="1:8" ht="20.100000000000001" customHeight="1" thickBot="1" x14ac:dyDescent="0.35">
      <c r="A28" s="184"/>
      <c r="B28" s="171"/>
      <c r="C28" s="172"/>
      <c r="D28" s="172"/>
      <c r="E28" s="172"/>
      <c r="F28" s="172"/>
      <c r="G28" s="173"/>
    </row>
    <row r="29" spans="1:8" ht="20.100000000000001" customHeight="1" thickBot="1" x14ac:dyDescent="0.35">
      <c r="A29" s="184"/>
      <c r="B29" s="168" t="s">
        <v>22</v>
      </c>
      <c r="C29" s="159" t="s">
        <v>67</v>
      </c>
      <c r="D29" s="160"/>
      <c r="E29" s="50">
        <v>0.3</v>
      </c>
      <c r="F29" s="175">
        <f>$F$23*E29</f>
        <v>0</v>
      </c>
      <c r="G29" s="176"/>
    </row>
    <row r="30" spans="1:8" ht="20.100000000000001" customHeight="1" x14ac:dyDescent="0.3">
      <c r="A30" s="184"/>
      <c r="B30" s="169"/>
      <c r="C30" s="51" t="s">
        <v>2</v>
      </c>
      <c r="D30" s="16" t="s">
        <v>0</v>
      </c>
      <c r="E30" s="52">
        <v>1</v>
      </c>
      <c r="F30" s="141">
        <f>$F$29*E30</f>
        <v>0</v>
      </c>
      <c r="G30" s="142"/>
    </row>
    <row r="31" spans="1:8" ht="20.100000000000001" customHeight="1" x14ac:dyDescent="0.3">
      <c r="A31" s="184"/>
      <c r="B31" s="169"/>
      <c r="C31" s="53" t="s">
        <v>3</v>
      </c>
      <c r="D31" s="17" t="s">
        <v>57</v>
      </c>
      <c r="E31" s="57"/>
      <c r="F31" s="133">
        <f>$F$29*E31</f>
        <v>0</v>
      </c>
      <c r="G31" s="134"/>
    </row>
    <row r="32" spans="1:8" ht="20.100000000000001" customHeight="1" x14ac:dyDescent="0.3">
      <c r="A32" s="184"/>
      <c r="B32" s="169"/>
      <c r="C32" s="58" t="s">
        <v>4</v>
      </c>
      <c r="D32" s="19" t="s">
        <v>19</v>
      </c>
      <c r="E32" s="57"/>
      <c r="F32" s="133">
        <f>$F$29*E32</f>
        <v>0</v>
      </c>
      <c r="G32" s="134"/>
    </row>
    <row r="33" spans="1:7" ht="20.100000000000001" customHeight="1" thickBot="1" x14ac:dyDescent="0.35">
      <c r="A33" s="184"/>
      <c r="B33" s="170"/>
      <c r="C33" s="59" t="s">
        <v>13</v>
      </c>
      <c r="D33" s="18" t="s">
        <v>40</v>
      </c>
      <c r="E33" s="56"/>
      <c r="F33" s="135">
        <f>$F$29*E33</f>
        <v>0</v>
      </c>
      <c r="G33" s="136"/>
    </row>
    <row r="34" spans="1:7" ht="20.100000000000001" customHeight="1" thickBot="1" x14ac:dyDescent="0.35">
      <c r="A34" s="184"/>
      <c r="B34" s="171"/>
      <c r="C34" s="172"/>
      <c r="D34" s="172"/>
      <c r="E34" s="172"/>
      <c r="F34" s="172"/>
      <c r="G34" s="173"/>
    </row>
    <row r="35" spans="1:7" ht="20.100000000000001" customHeight="1" thickBot="1" x14ac:dyDescent="0.35">
      <c r="A35" s="184"/>
      <c r="B35" s="168" t="s">
        <v>23</v>
      </c>
      <c r="C35" s="159" t="s">
        <v>18</v>
      </c>
      <c r="D35" s="160"/>
      <c r="E35" s="50">
        <v>0.5</v>
      </c>
      <c r="F35" s="175">
        <f>$F$23*E35</f>
        <v>0</v>
      </c>
      <c r="G35" s="176"/>
    </row>
    <row r="36" spans="1:7" ht="20.100000000000001" customHeight="1" x14ac:dyDescent="0.3">
      <c r="A36" s="184"/>
      <c r="B36" s="169"/>
      <c r="C36" s="60" t="s">
        <v>2</v>
      </c>
      <c r="D36" s="16" t="s">
        <v>0</v>
      </c>
      <c r="E36" s="52">
        <v>1</v>
      </c>
      <c r="F36" s="141">
        <f>$F$35*E36</f>
        <v>0</v>
      </c>
      <c r="G36" s="142"/>
    </row>
    <row r="37" spans="1:7" ht="20.100000000000001" customHeight="1" x14ac:dyDescent="0.3">
      <c r="A37" s="184"/>
      <c r="B37" s="169"/>
      <c r="C37" s="61" t="s">
        <v>3</v>
      </c>
      <c r="D37" s="17" t="s">
        <v>57</v>
      </c>
      <c r="E37" s="57"/>
      <c r="F37" s="133">
        <f>$F$35*E37</f>
        <v>0</v>
      </c>
      <c r="G37" s="134"/>
    </row>
    <row r="38" spans="1:7" ht="20.100000000000001" customHeight="1" x14ac:dyDescent="0.3">
      <c r="A38" s="184"/>
      <c r="B38" s="169"/>
      <c r="C38" s="58" t="s">
        <v>4</v>
      </c>
      <c r="D38" s="19" t="s">
        <v>65</v>
      </c>
      <c r="E38" s="57"/>
      <c r="F38" s="133">
        <f>$F$35*E38</f>
        <v>0</v>
      </c>
      <c r="G38" s="134"/>
    </row>
    <row r="39" spans="1:7" ht="20.100000000000001" customHeight="1" thickBot="1" x14ac:dyDescent="0.35">
      <c r="A39" s="184"/>
      <c r="B39" s="174"/>
      <c r="C39" s="61" t="s">
        <v>13</v>
      </c>
      <c r="D39" s="20" t="s">
        <v>40</v>
      </c>
      <c r="E39" s="62"/>
      <c r="F39" s="143">
        <f>$F$35*E39</f>
        <v>0</v>
      </c>
      <c r="G39" s="144"/>
    </row>
    <row r="40" spans="1:7" ht="20.100000000000001" customHeight="1" thickTop="1" thickBot="1" x14ac:dyDescent="0.35">
      <c r="A40" s="184"/>
      <c r="B40" s="193"/>
      <c r="C40" s="194"/>
      <c r="D40" s="194"/>
      <c r="E40" s="194"/>
      <c r="F40" s="194"/>
      <c r="G40" s="195"/>
    </row>
    <row r="41" spans="1:7" ht="20.100000000000001" customHeight="1" thickTop="1" thickBot="1" x14ac:dyDescent="0.35">
      <c r="A41" s="184"/>
      <c r="B41" s="198" t="s">
        <v>24</v>
      </c>
      <c r="C41" s="199"/>
      <c r="D41" s="200"/>
      <c r="E41" s="63">
        <v>0.2</v>
      </c>
      <c r="F41" s="196">
        <f>$F$22*E41</f>
        <v>0</v>
      </c>
      <c r="G41" s="197"/>
    </row>
    <row r="42" spans="1:7" ht="20.100000000000001" customHeight="1" thickBot="1" x14ac:dyDescent="0.35">
      <c r="A42" s="184"/>
      <c r="B42" s="179" t="s">
        <v>27</v>
      </c>
      <c r="C42" s="182" t="s">
        <v>11</v>
      </c>
      <c r="D42" s="183"/>
      <c r="E42" s="64">
        <v>0.25</v>
      </c>
      <c r="F42" s="137">
        <f>F41*E42</f>
        <v>0</v>
      </c>
      <c r="G42" s="138"/>
    </row>
    <row r="43" spans="1:7" ht="20.100000000000001" customHeight="1" x14ac:dyDescent="0.3">
      <c r="A43" s="184"/>
      <c r="B43" s="180"/>
      <c r="C43" s="51" t="s">
        <v>2</v>
      </c>
      <c r="D43" s="16" t="s">
        <v>0</v>
      </c>
      <c r="E43" s="57">
        <v>0.4</v>
      </c>
      <c r="F43" s="141">
        <f>$F$42*E43</f>
        <v>0</v>
      </c>
      <c r="G43" s="142"/>
    </row>
    <row r="44" spans="1:7" x14ac:dyDescent="0.35">
      <c r="A44" s="184"/>
      <c r="B44" s="180"/>
      <c r="C44" s="51" t="s">
        <v>3</v>
      </c>
      <c r="D44" s="19" t="s">
        <v>58</v>
      </c>
      <c r="E44" s="57"/>
      <c r="F44" s="133">
        <f>$F$42*E44</f>
        <v>0</v>
      </c>
      <c r="G44" s="134"/>
    </row>
    <row r="45" spans="1:7" ht="17.399999999999999" x14ac:dyDescent="0.3">
      <c r="A45" s="184"/>
      <c r="B45" s="180"/>
      <c r="C45" s="58" t="s">
        <v>4</v>
      </c>
      <c r="D45" s="19" t="s">
        <v>72</v>
      </c>
      <c r="E45" s="57">
        <v>0.6</v>
      </c>
      <c r="F45" s="133">
        <f>$F$42*E45</f>
        <v>0</v>
      </c>
      <c r="G45" s="134"/>
    </row>
    <row r="46" spans="1:7" ht="20.100000000000001" customHeight="1" thickBot="1" x14ac:dyDescent="0.35">
      <c r="A46" s="184"/>
      <c r="B46" s="181"/>
      <c r="C46" s="59" t="s">
        <v>13</v>
      </c>
      <c r="D46" s="18" t="s">
        <v>40</v>
      </c>
      <c r="E46" s="56"/>
      <c r="F46" s="135">
        <f>$F$42*E46</f>
        <v>0</v>
      </c>
      <c r="G46" s="136"/>
    </row>
    <row r="47" spans="1:7" ht="20.100000000000001" customHeight="1" thickBot="1" x14ac:dyDescent="0.35">
      <c r="A47" s="184"/>
      <c r="B47" s="116"/>
      <c r="C47" s="117"/>
      <c r="D47" s="117"/>
      <c r="E47" s="117"/>
      <c r="F47" s="117"/>
      <c r="G47" s="118"/>
    </row>
    <row r="48" spans="1:7" ht="20.100000000000001" customHeight="1" thickBot="1" x14ac:dyDescent="0.35">
      <c r="A48" s="184"/>
      <c r="B48" s="179" t="s">
        <v>28</v>
      </c>
      <c r="C48" s="182" t="s">
        <v>25</v>
      </c>
      <c r="D48" s="183"/>
      <c r="E48" s="64">
        <v>0.4</v>
      </c>
      <c r="F48" s="137">
        <f>$F$41*E48</f>
        <v>0</v>
      </c>
      <c r="G48" s="138"/>
    </row>
    <row r="49" spans="1:7" ht="20.100000000000001" customHeight="1" x14ac:dyDescent="0.3">
      <c r="A49" s="184"/>
      <c r="B49" s="180"/>
      <c r="C49" s="51" t="s">
        <v>2</v>
      </c>
      <c r="D49" s="16" t="s">
        <v>0</v>
      </c>
      <c r="E49" s="57">
        <v>0.4</v>
      </c>
      <c r="F49" s="141">
        <f>$F$48*E49</f>
        <v>0</v>
      </c>
      <c r="G49" s="142"/>
    </row>
    <row r="50" spans="1:7" ht="20.100000000000001" customHeight="1" x14ac:dyDescent="0.3">
      <c r="A50" s="184"/>
      <c r="B50" s="180"/>
      <c r="C50" s="51" t="s">
        <v>3</v>
      </c>
      <c r="D50" s="19" t="s">
        <v>57</v>
      </c>
      <c r="E50" s="57"/>
      <c r="F50" s="133">
        <f>$F$48*E50</f>
        <v>0</v>
      </c>
      <c r="G50" s="134"/>
    </row>
    <row r="51" spans="1:7" ht="20.100000000000001" customHeight="1" x14ac:dyDescent="0.3">
      <c r="A51" s="184"/>
      <c r="B51" s="180"/>
      <c r="C51" s="58" t="s">
        <v>4</v>
      </c>
      <c r="D51" s="17" t="s">
        <v>72</v>
      </c>
      <c r="E51" s="57">
        <v>0.6</v>
      </c>
      <c r="F51" s="133">
        <f>$F$48*E51</f>
        <v>0</v>
      </c>
      <c r="G51" s="134"/>
    </row>
    <row r="52" spans="1:7" ht="20.100000000000001" customHeight="1" thickBot="1" x14ac:dyDescent="0.35">
      <c r="A52" s="184"/>
      <c r="B52" s="181"/>
      <c r="C52" s="59" t="s">
        <v>13</v>
      </c>
      <c r="D52" s="18" t="s">
        <v>40</v>
      </c>
      <c r="E52" s="56"/>
      <c r="F52" s="135">
        <f>$F$48*E52</f>
        <v>0</v>
      </c>
      <c r="G52" s="136"/>
    </row>
    <row r="53" spans="1:7" ht="20.100000000000001" customHeight="1" thickBot="1" x14ac:dyDescent="0.35">
      <c r="A53" s="184"/>
      <c r="B53" s="65"/>
      <c r="C53" s="21"/>
      <c r="D53" s="21"/>
      <c r="E53" s="21"/>
      <c r="F53" s="21"/>
      <c r="G53" s="66"/>
    </row>
    <row r="54" spans="1:7" ht="20.100000000000001" customHeight="1" thickBot="1" x14ac:dyDescent="0.35">
      <c r="A54" s="184"/>
      <c r="B54" s="179" t="s">
        <v>29</v>
      </c>
      <c r="C54" s="182" t="s">
        <v>12</v>
      </c>
      <c r="D54" s="183"/>
      <c r="E54" s="64">
        <v>0.1</v>
      </c>
      <c r="F54" s="137">
        <f>$F$41*E54</f>
        <v>0</v>
      </c>
      <c r="G54" s="138"/>
    </row>
    <row r="55" spans="1:7" ht="20.100000000000001" customHeight="1" x14ac:dyDescent="0.3">
      <c r="A55" s="184"/>
      <c r="B55" s="180"/>
      <c r="C55" s="51" t="s">
        <v>2</v>
      </c>
      <c r="D55" s="16" t="s">
        <v>0</v>
      </c>
      <c r="E55" s="57">
        <v>0.4</v>
      </c>
      <c r="F55" s="141">
        <f>$F$54*E55</f>
        <v>0</v>
      </c>
      <c r="G55" s="142"/>
    </row>
    <row r="56" spans="1:7" ht="20.100000000000001" customHeight="1" x14ac:dyDescent="0.3">
      <c r="A56" s="184"/>
      <c r="B56" s="180"/>
      <c r="C56" s="51" t="s">
        <v>3</v>
      </c>
      <c r="D56" s="19" t="s">
        <v>57</v>
      </c>
      <c r="E56" s="57"/>
      <c r="F56" s="133">
        <f>$F$54*E56</f>
        <v>0</v>
      </c>
      <c r="G56" s="134"/>
    </row>
    <row r="57" spans="1:7" ht="20.100000000000001" customHeight="1" x14ac:dyDescent="0.3">
      <c r="A57" s="184"/>
      <c r="B57" s="180"/>
      <c r="C57" s="58" t="s">
        <v>4</v>
      </c>
      <c r="D57" s="17" t="s">
        <v>86</v>
      </c>
      <c r="E57" s="57">
        <v>0.6</v>
      </c>
      <c r="F57" s="133">
        <f>$F$54*E57</f>
        <v>0</v>
      </c>
      <c r="G57" s="134"/>
    </row>
    <row r="58" spans="1:7" ht="20.100000000000001" customHeight="1" thickBot="1" x14ac:dyDescent="0.35">
      <c r="A58" s="184"/>
      <c r="B58" s="181"/>
      <c r="C58" s="59" t="s">
        <v>13</v>
      </c>
      <c r="D58" s="18" t="s">
        <v>40</v>
      </c>
      <c r="E58" s="56"/>
      <c r="F58" s="135">
        <f>$F$54*E58</f>
        <v>0</v>
      </c>
      <c r="G58" s="136"/>
    </row>
    <row r="59" spans="1:7" ht="20.100000000000001" customHeight="1" thickBot="1" x14ac:dyDescent="0.35">
      <c r="A59" s="184"/>
      <c r="B59" s="65"/>
      <c r="C59" s="21"/>
      <c r="D59" s="21"/>
      <c r="E59" s="21"/>
      <c r="F59" s="21"/>
      <c r="G59" s="66"/>
    </row>
    <row r="60" spans="1:7" ht="20.100000000000001" customHeight="1" thickBot="1" x14ac:dyDescent="0.35">
      <c r="A60" s="184"/>
      <c r="B60" s="179" t="s">
        <v>30</v>
      </c>
      <c r="C60" s="182" t="s">
        <v>26</v>
      </c>
      <c r="D60" s="183"/>
      <c r="E60" s="64">
        <v>0.25</v>
      </c>
      <c r="F60" s="137">
        <f>$F$41*E60</f>
        <v>0</v>
      </c>
      <c r="G60" s="138"/>
    </row>
    <row r="61" spans="1:7" ht="20.100000000000001" customHeight="1" x14ac:dyDescent="0.3">
      <c r="A61" s="184"/>
      <c r="B61" s="180"/>
      <c r="C61" s="51" t="s">
        <v>2</v>
      </c>
      <c r="D61" s="16" t="s">
        <v>0</v>
      </c>
      <c r="E61" s="67">
        <v>0.4</v>
      </c>
      <c r="F61" s="141">
        <f>$F$60*E61</f>
        <v>0</v>
      </c>
      <c r="G61" s="142"/>
    </row>
    <row r="62" spans="1:7" ht="20.100000000000001" customHeight="1" x14ac:dyDescent="0.3">
      <c r="A62" s="184"/>
      <c r="B62" s="180"/>
      <c r="C62" s="51" t="s">
        <v>3</v>
      </c>
      <c r="D62" s="19" t="s">
        <v>57</v>
      </c>
      <c r="E62" s="57"/>
      <c r="F62" s="133">
        <f>$F$60*E62</f>
        <v>0</v>
      </c>
      <c r="G62" s="134"/>
    </row>
    <row r="63" spans="1:7" ht="20.100000000000001" customHeight="1" x14ac:dyDescent="0.3">
      <c r="A63" s="184"/>
      <c r="B63" s="180"/>
      <c r="C63" s="58" t="s">
        <v>4</v>
      </c>
      <c r="D63" s="17" t="s">
        <v>66</v>
      </c>
      <c r="E63" s="57">
        <v>0.6</v>
      </c>
      <c r="F63" s="133">
        <f>$F$60*E63</f>
        <v>0</v>
      </c>
      <c r="G63" s="134"/>
    </row>
    <row r="64" spans="1:7" ht="20.100000000000001" customHeight="1" thickBot="1" x14ac:dyDescent="0.35">
      <c r="A64" s="184"/>
      <c r="B64" s="201"/>
      <c r="C64" s="59" t="s">
        <v>13</v>
      </c>
      <c r="D64" s="18" t="s">
        <v>40</v>
      </c>
      <c r="E64" s="56"/>
      <c r="F64" s="143">
        <f>$F$60*E64</f>
        <v>0</v>
      </c>
      <c r="G64" s="144"/>
    </row>
    <row r="65" spans="1:7" ht="20.100000000000001" customHeight="1" thickTop="1" thickBot="1" x14ac:dyDescent="0.35">
      <c r="A65" s="184"/>
      <c r="B65" s="193"/>
      <c r="C65" s="194"/>
      <c r="D65" s="194"/>
      <c r="E65" s="194"/>
      <c r="F65" s="194"/>
      <c r="G65" s="195"/>
    </row>
    <row r="66" spans="1:7" ht="20.100000000000001" customHeight="1" thickTop="1" thickBot="1" x14ac:dyDescent="0.35">
      <c r="A66" s="184"/>
      <c r="B66" s="202" t="s">
        <v>68</v>
      </c>
      <c r="C66" s="203"/>
      <c r="D66" s="204"/>
      <c r="E66" s="68">
        <v>0.2</v>
      </c>
      <c r="F66" s="233">
        <f>$F$22*E66</f>
        <v>0</v>
      </c>
      <c r="G66" s="234"/>
    </row>
    <row r="67" spans="1:7" ht="20.100000000000001" customHeight="1" thickBot="1" x14ac:dyDescent="0.35">
      <c r="A67" s="184"/>
      <c r="B67" s="225" t="s">
        <v>31</v>
      </c>
      <c r="C67" s="228" t="s">
        <v>63</v>
      </c>
      <c r="D67" s="229"/>
      <c r="E67" s="69">
        <v>1</v>
      </c>
      <c r="F67" s="235">
        <f>$F$66*E67</f>
        <v>0</v>
      </c>
      <c r="G67" s="236"/>
    </row>
    <row r="68" spans="1:7" ht="20.100000000000001" customHeight="1" x14ac:dyDescent="0.3">
      <c r="A68" s="184"/>
      <c r="B68" s="226"/>
      <c r="C68" s="51" t="s">
        <v>2</v>
      </c>
      <c r="D68" s="16" t="s">
        <v>0</v>
      </c>
      <c r="E68" s="52">
        <v>0.8</v>
      </c>
      <c r="F68" s="141">
        <f>$F$67*E68</f>
        <v>0</v>
      </c>
      <c r="G68" s="142"/>
    </row>
    <row r="69" spans="1:7" ht="20.100000000000001" customHeight="1" x14ac:dyDescent="0.3">
      <c r="A69" s="184"/>
      <c r="B69" s="226"/>
      <c r="C69" s="58" t="s">
        <v>3</v>
      </c>
      <c r="D69" s="19" t="s">
        <v>57</v>
      </c>
      <c r="E69" s="52"/>
      <c r="F69" s="133">
        <f>$F$67*E69</f>
        <v>0</v>
      </c>
      <c r="G69" s="134"/>
    </row>
    <row r="70" spans="1:7" thickBot="1" x14ac:dyDescent="0.35">
      <c r="A70" s="184"/>
      <c r="B70" s="227"/>
      <c r="C70" s="59" t="s">
        <v>4</v>
      </c>
      <c r="D70" s="18" t="s">
        <v>40</v>
      </c>
      <c r="E70" s="52">
        <v>0.2</v>
      </c>
      <c r="F70" s="143">
        <f>$F$67*E70</f>
        <v>0</v>
      </c>
      <c r="G70" s="144"/>
    </row>
    <row r="71" spans="1:7" ht="20.100000000000001" customHeight="1" thickTop="1" thickBot="1" x14ac:dyDescent="0.35">
      <c r="A71" s="184"/>
      <c r="B71" s="193"/>
      <c r="C71" s="194"/>
      <c r="D71" s="194"/>
      <c r="E71" s="194"/>
      <c r="F71" s="194"/>
      <c r="G71" s="195"/>
    </row>
    <row r="72" spans="1:7" ht="20.100000000000001" customHeight="1" thickTop="1" thickBot="1" x14ac:dyDescent="0.35">
      <c r="A72" s="184"/>
      <c r="B72" s="230" t="s">
        <v>32</v>
      </c>
      <c r="C72" s="231"/>
      <c r="D72" s="232"/>
      <c r="E72" s="70">
        <v>0.55000000000000004</v>
      </c>
      <c r="F72" s="151">
        <f>$F$22*E72</f>
        <v>0</v>
      </c>
      <c r="G72" s="152"/>
    </row>
    <row r="73" spans="1:7" ht="20.100000000000001" customHeight="1" thickBot="1" x14ac:dyDescent="0.35">
      <c r="A73" s="184"/>
      <c r="B73" s="214" t="s">
        <v>33</v>
      </c>
      <c r="C73" s="216" t="s">
        <v>45</v>
      </c>
      <c r="D73" s="217"/>
      <c r="E73" s="71">
        <v>0.5</v>
      </c>
      <c r="F73" s="147">
        <f>$F$72*E73</f>
        <v>0</v>
      </c>
      <c r="G73" s="148"/>
    </row>
    <row r="74" spans="1:7" ht="20.100000000000001" customHeight="1" x14ac:dyDescent="0.3">
      <c r="A74" s="184"/>
      <c r="B74" s="215"/>
      <c r="C74" s="51" t="s">
        <v>2</v>
      </c>
      <c r="D74" s="16" t="s">
        <v>0</v>
      </c>
      <c r="E74" s="57">
        <v>0.2</v>
      </c>
      <c r="F74" s="141">
        <f t="shared" ref="F74:F79" si="0">$F$73*E74</f>
        <v>0</v>
      </c>
      <c r="G74" s="142"/>
    </row>
    <row r="75" spans="1:7" ht="20.100000000000001" customHeight="1" x14ac:dyDescent="0.3">
      <c r="A75" s="184"/>
      <c r="B75" s="215"/>
      <c r="C75" s="72" t="s">
        <v>3</v>
      </c>
      <c r="D75" s="19" t="s">
        <v>57</v>
      </c>
      <c r="E75" s="57"/>
      <c r="F75" s="133">
        <f t="shared" si="0"/>
        <v>0</v>
      </c>
      <c r="G75" s="134"/>
    </row>
    <row r="76" spans="1:7" ht="17.399999999999999" x14ac:dyDescent="0.3">
      <c r="A76" s="184"/>
      <c r="B76" s="215"/>
      <c r="C76" s="73" t="s">
        <v>4</v>
      </c>
      <c r="D76" s="19" t="s">
        <v>42</v>
      </c>
      <c r="E76" s="57">
        <v>0.6</v>
      </c>
      <c r="F76" s="133">
        <f t="shared" si="0"/>
        <v>0</v>
      </c>
      <c r="G76" s="134"/>
    </row>
    <row r="77" spans="1:7" ht="20.100000000000001" customHeight="1" x14ac:dyDescent="0.3">
      <c r="A77" s="184"/>
      <c r="B77" s="215"/>
      <c r="C77" s="74" t="s">
        <v>38</v>
      </c>
      <c r="D77" s="20" t="s">
        <v>87</v>
      </c>
      <c r="E77" s="57">
        <v>0.1</v>
      </c>
      <c r="F77" s="133">
        <f t="shared" si="0"/>
        <v>0</v>
      </c>
      <c r="G77" s="134"/>
    </row>
    <row r="78" spans="1:7" ht="20.100000000000001" customHeight="1" x14ac:dyDescent="0.3">
      <c r="A78" s="184"/>
      <c r="B78" s="215"/>
      <c r="C78" s="74" t="s">
        <v>39</v>
      </c>
      <c r="D78" s="20" t="s">
        <v>88</v>
      </c>
      <c r="E78" s="57">
        <v>0.1</v>
      </c>
      <c r="F78" s="133">
        <f t="shared" si="0"/>
        <v>0</v>
      </c>
      <c r="G78" s="134"/>
    </row>
    <row r="79" spans="1:7" ht="20.100000000000001" customHeight="1" thickBot="1" x14ac:dyDescent="0.35">
      <c r="A79" s="184"/>
      <c r="B79" s="221"/>
      <c r="C79" s="55" t="s">
        <v>36</v>
      </c>
      <c r="D79" s="18" t="s">
        <v>40</v>
      </c>
      <c r="E79" s="56"/>
      <c r="F79" s="135">
        <f t="shared" si="0"/>
        <v>0</v>
      </c>
      <c r="G79" s="136"/>
    </row>
    <row r="80" spans="1:7" ht="20.100000000000001" customHeight="1" thickBot="1" x14ac:dyDescent="0.35">
      <c r="A80" s="184"/>
      <c r="B80" s="222"/>
      <c r="C80" s="223"/>
      <c r="D80" s="223"/>
      <c r="E80" s="223"/>
      <c r="F80" s="223"/>
      <c r="G80" s="224"/>
    </row>
    <row r="81" spans="1:7" ht="20.100000000000001" customHeight="1" thickBot="1" x14ac:dyDescent="0.35">
      <c r="A81" s="184"/>
      <c r="B81" s="214" t="s">
        <v>34</v>
      </c>
      <c r="C81" s="216" t="s">
        <v>15</v>
      </c>
      <c r="D81" s="217"/>
      <c r="E81" s="71">
        <v>0.2</v>
      </c>
      <c r="F81" s="147">
        <f>$F$72*E81</f>
        <v>0</v>
      </c>
      <c r="G81" s="148"/>
    </row>
    <row r="82" spans="1:7" ht="20.100000000000001" customHeight="1" x14ac:dyDescent="0.3">
      <c r="A82" s="184"/>
      <c r="B82" s="215"/>
      <c r="C82" s="51" t="s">
        <v>2</v>
      </c>
      <c r="D82" s="16" t="s">
        <v>0</v>
      </c>
      <c r="E82" s="57">
        <v>0.3</v>
      </c>
      <c r="F82" s="141">
        <f>$F$81*E82</f>
        <v>0</v>
      </c>
      <c r="G82" s="142"/>
    </row>
    <row r="83" spans="1:7" ht="20.100000000000001" customHeight="1" x14ac:dyDescent="0.3">
      <c r="A83" s="184"/>
      <c r="B83" s="215"/>
      <c r="C83" s="51" t="s">
        <v>3</v>
      </c>
      <c r="D83" s="19" t="s">
        <v>57</v>
      </c>
      <c r="E83" s="57"/>
      <c r="F83" s="133">
        <f>$F$81*E83</f>
        <v>0</v>
      </c>
      <c r="G83" s="134"/>
    </row>
    <row r="84" spans="1:7" ht="20.100000000000001" customHeight="1" x14ac:dyDescent="0.3">
      <c r="A84" s="184"/>
      <c r="B84" s="215"/>
      <c r="C84" s="58" t="s">
        <v>4</v>
      </c>
      <c r="D84" s="17" t="s">
        <v>86</v>
      </c>
      <c r="E84" s="57">
        <v>0.7</v>
      </c>
      <c r="F84" s="133">
        <f>$F$81*E84</f>
        <v>0</v>
      </c>
      <c r="G84" s="134"/>
    </row>
    <row r="85" spans="1:7" ht="20.100000000000001" customHeight="1" thickBot="1" x14ac:dyDescent="0.35">
      <c r="A85" s="184"/>
      <c r="B85" s="221"/>
      <c r="C85" s="59" t="s">
        <v>13</v>
      </c>
      <c r="D85" s="18" t="s">
        <v>40</v>
      </c>
      <c r="E85" s="56"/>
      <c r="F85" s="135">
        <f>$F$81*E85</f>
        <v>0</v>
      </c>
      <c r="G85" s="136"/>
    </row>
    <row r="86" spans="1:7" ht="20.100000000000001" customHeight="1" thickBot="1" x14ac:dyDescent="0.35">
      <c r="A86" s="184"/>
      <c r="B86" s="222"/>
      <c r="C86" s="223"/>
      <c r="D86" s="223"/>
      <c r="E86" s="223"/>
      <c r="F86" s="223"/>
      <c r="G86" s="224"/>
    </row>
    <row r="87" spans="1:7" ht="20.100000000000001" customHeight="1" thickBot="1" x14ac:dyDescent="0.35">
      <c r="A87" s="184"/>
      <c r="B87" s="214" t="s">
        <v>35</v>
      </c>
      <c r="C87" s="216" t="s">
        <v>14</v>
      </c>
      <c r="D87" s="217"/>
      <c r="E87" s="113">
        <v>0.3</v>
      </c>
      <c r="F87" s="147">
        <f>F72*E87</f>
        <v>0</v>
      </c>
      <c r="G87" s="148"/>
    </row>
    <row r="88" spans="1:7" ht="20.100000000000001" customHeight="1" x14ac:dyDescent="0.3">
      <c r="A88" s="184"/>
      <c r="B88" s="215"/>
      <c r="C88" s="51" t="s">
        <v>2</v>
      </c>
      <c r="D88" s="111" t="s">
        <v>0</v>
      </c>
      <c r="E88" s="114">
        <v>0.2</v>
      </c>
      <c r="F88" s="145">
        <f t="shared" ref="F88:F93" si="1">$F$87*E88</f>
        <v>0</v>
      </c>
      <c r="G88" s="146"/>
    </row>
    <row r="89" spans="1:7" ht="20.100000000000001" customHeight="1" x14ac:dyDescent="0.3">
      <c r="A89" s="184"/>
      <c r="B89" s="215"/>
      <c r="C89" s="58" t="s">
        <v>3</v>
      </c>
      <c r="D89" s="112" t="s">
        <v>57</v>
      </c>
      <c r="E89" s="114"/>
      <c r="F89" s="149">
        <f t="shared" si="1"/>
        <v>0</v>
      </c>
      <c r="G89" s="150"/>
    </row>
    <row r="90" spans="1:7" ht="20.100000000000001" customHeight="1" x14ac:dyDescent="0.3">
      <c r="A90" s="184"/>
      <c r="B90" s="215"/>
      <c r="C90" s="58" t="s">
        <v>4</v>
      </c>
      <c r="D90" s="112" t="s">
        <v>43</v>
      </c>
      <c r="E90" s="114">
        <v>0.6</v>
      </c>
      <c r="F90" s="149">
        <f t="shared" si="1"/>
        <v>0</v>
      </c>
      <c r="G90" s="150"/>
    </row>
    <row r="91" spans="1:7" ht="20.100000000000001" customHeight="1" x14ac:dyDescent="0.3">
      <c r="A91" s="184"/>
      <c r="B91" s="215"/>
      <c r="C91" s="76" t="s">
        <v>38</v>
      </c>
      <c r="D91" s="20" t="s">
        <v>44</v>
      </c>
      <c r="E91" s="62">
        <v>0</v>
      </c>
      <c r="F91" s="149">
        <f t="shared" si="1"/>
        <v>0</v>
      </c>
      <c r="G91" s="150"/>
    </row>
    <row r="92" spans="1:7" ht="20.100000000000001" customHeight="1" x14ac:dyDescent="0.3">
      <c r="A92" s="184"/>
      <c r="B92" s="215"/>
      <c r="C92" s="77" t="s">
        <v>36</v>
      </c>
      <c r="D92" s="20" t="s">
        <v>85</v>
      </c>
      <c r="E92" s="62">
        <v>0.2</v>
      </c>
      <c r="F92" s="149">
        <f t="shared" si="1"/>
        <v>0</v>
      </c>
      <c r="G92" s="150"/>
    </row>
    <row r="93" spans="1:7" thickBot="1" x14ac:dyDescent="0.35">
      <c r="A93" s="184"/>
      <c r="B93" s="215"/>
      <c r="C93" s="77" t="s">
        <v>37</v>
      </c>
      <c r="D93" s="20" t="s">
        <v>40</v>
      </c>
      <c r="E93" s="62">
        <v>0</v>
      </c>
      <c r="F93" s="139">
        <f t="shared" si="1"/>
        <v>0</v>
      </c>
      <c r="G93" s="140"/>
    </row>
    <row r="94" spans="1:7" ht="6.75" customHeight="1" thickTop="1" x14ac:dyDescent="0.3">
      <c r="A94" s="184"/>
      <c r="B94" s="78"/>
      <c r="C94" s="22"/>
      <c r="D94" s="22"/>
      <c r="E94" s="79"/>
      <c r="F94" s="80"/>
      <c r="G94" s="81"/>
    </row>
    <row r="95" spans="1:7" s="1" customFormat="1" ht="28.5" customHeight="1" x14ac:dyDescent="0.3">
      <c r="A95" s="184"/>
      <c r="B95" s="218" t="s">
        <v>83</v>
      </c>
      <c r="C95" s="219"/>
      <c r="D95" s="219"/>
      <c r="E95" s="219"/>
      <c r="F95" s="219"/>
      <c r="G95" s="220"/>
    </row>
    <row r="96" spans="1:7" s="1" customFormat="1" ht="30" customHeight="1" thickBot="1" x14ac:dyDescent="0.35">
      <c r="A96" s="184"/>
      <c r="B96" s="211" t="s">
        <v>84</v>
      </c>
      <c r="C96" s="212"/>
      <c r="D96" s="212"/>
      <c r="E96" s="212"/>
      <c r="F96" s="212"/>
      <c r="G96" s="213"/>
    </row>
    <row r="97" spans="1:7" s="1" customFormat="1" ht="50.1" customHeight="1" thickTop="1" x14ac:dyDescent="0.3">
      <c r="A97" s="184"/>
      <c r="B97" s="9"/>
      <c r="C97" s="9"/>
      <c r="D97" s="9"/>
      <c r="E97" s="9"/>
      <c r="F97" s="9"/>
      <c r="G97" s="9"/>
    </row>
    <row r="98" spans="1:7" s="1" customFormat="1" ht="90" customHeight="1" x14ac:dyDescent="0.3">
      <c r="A98" s="184"/>
      <c r="B98" s="9"/>
      <c r="C98" s="9"/>
      <c r="D98" s="9"/>
      <c r="E98" s="9"/>
      <c r="F98" s="9"/>
      <c r="G98" s="9"/>
    </row>
    <row r="99" spans="1:7" s="1" customFormat="1" ht="51" customHeight="1" x14ac:dyDescent="0.3">
      <c r="A99" s="184"/>
      <c r="B99" s="9"/>
      <c r="C99" s="9"/>
      <c r="D99" s="9"/>
      <c r="E99" s="9"/>
      <c r="F99" s="9"/>
      <c r="G99" s="9"/>
    </row>
    <row r="100" spans="1:7" ht="39" customHeight="1" x14ac:dyDescent="0.3">
      <c r="A100" s="184"/>
    </row>
  </sheetData>
  <mergeCells count="115">
    <mergeCell ref="B2:G2"/>
    <mergeCell ref="B19:G20"/>
    <mergeCell ref="B96:G96"/>
    <mergeCell ref="B87:B93"/>
    <mergeCell ref="C87:D87"/>
    <mergeCell ref="B95:G95"/>
    <mergeCell ref="B73:B79"/>
    <mergeCell ref="C73:D73"/>
    <mergeCell ref="B80:G80"/>
    <mergeCell ref="B81:B85"/>
    <mergeCell ref="C81:D81"/>
    <mergeCell ref="B86:G86"/>
    <mergeCell ref="F77:G77"/>
    <mergeCell ref="F78:G78"/>
    <mergeCell ref="F79:G79"/>
    <mergeCell ref="F81:G81"/>
    <mergeCell ref="F73:G73"/>
    <mergeCell ref="B67:B70"/>
    <mergeCell ref="C67:D67"/>
    <mergeCell ref="B71:G71"/>
    <mergeCell ref="B72:D72"/>
    <mergeCell ref="F66:G66"/>
    <mergeCell ref="F67:G67"/>
    <mergeCell ref="F68:G68"/>
    <mergeCell ref="B54:B58"/>
    <mergeCell ref="C54:D54"/>
    <mergeCell ref="B60:B64"/>
    <mergeCell ref="C60:D60"/>
    <mergeCell ref="B65:G65"/>
    <mergeCell ref="B66:D66"/>
    <mergeCell ref="F58:G58"/>
    <mergeCell ref="F60:G60"/>
    <mergeCell ref="F61:G61"/>
    <mergeCell ref="F62:G62"/>
    <mergeCell ref="F55:G55"/>
    <mergeCell ref="B48:B52"/>
    <mergeCell ref="C48:D48"/>
    <mergeCell ref="F44:G44"/>
    <mergeCell ref="F45:G45"/>
    <mergeCell ref="F46:G46"/>
    <mergeCell ref="F48:G48"/>
    <mergeCell ref="F24:G24"/>
    <mergeCell ref="A25:A100"/>
    <mergeCell ref="B21:D21"/>
    <mergeCell ref="B22:D22"/>
    <mergeCell ref="F49:G49"/>
    <mergeCell ref="F50:G50"/>
    <mergeCell ref="B23:D23"/>
    <mergeCell ref="B24:B27"/>
    <mergeCell ref="C24:D24"/>
    <mergeCell ref="B28:G28"/>
    <mergeCell ref="F43:G43"/>
    <mergeCell ref="F39:G39"/>
    <mergeCell ref="B40:G40"/>
    <mergeCell ref="F41:G41"/>
    <mergeCell ref="F42:G42"/>
    <mergeCell ref="B41:D41"/>
    <mergeCell ref="B42:B46"/>
    <mergeCell ref="C42:D42"/>
    <mergeCell ref="B3:G3"/>
    <mergeCell ref="B5:G5"/>
    <mergeCell ref="C29:D29"/>
    <mergeCell ref="F37:G37"/>
    <mergeCell ref="F38:G38"/>
    <mergeCell ref="E21:G21"/>
    <mergeCell ref="F22:G22"/>
    <mergeCell ref="F23:G23"/>
    <mergeCell ref="F32:G32"/>
    <mergeCell ref="C35:D35"/>
    <mergeCell ref="B29:B33"/>
    <mergeCell ref="F25:G25"/>
    <mergeCell ref="F36:G36"/>
    <mergeCell ref="F26:G26"/>
    <mergeCell ref="F27:G27"/>
    <mergeCell ref="B34:G34"/>
    <mergeCell ref="B35:B39"/>
    <mergeCell ref="F29:G29"/>
    <mergeCell ref="F30:G30"/>
    <mergeCell ref="F31:G31"/>
    <mergeCell ref="F33:G33"/>
    <mergeCell ref="F35:G35"/>
    <mergeCell ref="B10:C10"/>
    <mergeCell ref="F51:G51"/>
    <mergeCell ref="F52:G52"/>
    <mergeCell ref="F54:G54"/>
    <mergeCell ref="F93:G93"/>
    <mergeCell ref="F82:G82"/>
    <mergeCell ref="F83:G83"/>
    <mergeCell ref="F84:G84"/>
    <mergeCell ref="F85:G85"/>
    <mergeCell ref="F56:G56"/>
    <mergeCell ref="F57:G57"/>
    <mergeCell ref="F63:G63"/>
    <mergeCell ref="F64:G64"/>
    <mergeCell ref="F88:G88"/>
    <mergeCell ref="F87:G87"/>
    <mergeCell ref="F76:G76"/>
    <mergeCell ref="F89:G89"/>
    <mergeCell ref="F90:G90"/>
    <mergeCell ref="F91:G91"/>
    <mergeCell ref="F92:G92"/>
    <mergeCell ref="F74:G74"/>
    <mergeCell ref="F75:G75"/>
    <mergeCell ref="F69:G69"/>
    <mergeCell ref="F70:G70"/>
    <mergeCell ref="F72:G72"/>
    <mergeCell ref="B47:G47"/>
    <mergeCell ref="F10:G10"/>
    <mergeCell ref="F11:G11"/>
    <mergeCell ref="F12:G12"/>
    <mergeCell ref="F13:G13"/>
    <mergeCell ref="B15:D15"/>
    <mergeCell ref="B16:D16"/>
    <mergeCell ref="F15:G15"/>
    <mergeCell ref="F16:G16"/>
  </mergeCells>
  <printOptions gridLines="1"/>
  <pageMargins left="0.31496062992125984" right="0.23622047244094491" top="0.74803149606299213" bottom="0.74803149606299213" header="0.31496062992125984" footer="0.31496062992125984"/>
  <pageSetup paperSize="8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2"/>
  <sheetViews>
    <sheetView topLeftCell="A44" zoomScale="75" zoomScaleNormal="75" workbookViewId="0">
      <selection activeCell="E57" sqref="E57"/>
    </sheetView>
  </sheetViews>
  <sheetFormatPr defaultRowHeight="18" x14ac:dyDescent="0.35"/>
  <cols>
    <col min="1" max="1" width="3" style="3" customWidth="1"/>
    <col min="2" max="2" width="33" style="3" customWidth="1"/>
    <col min="3" max="3" width="20.109375" style="3" bestFit="1" customWidth="1"/>
    <col min="4" max="4" width="79.33203125" style="3" bestFit="1" customWidth="1"/>
    <col min="5" max="5" width="28.44140625" style="3" bestFit="1" customWidth="1"/>
    <col min="6" max="6" width="21.88671875" style="3" bestFit="1" customWidth="1"/>
    <col min="7" max="7" width="24.77734375" style="3" customWidth="1"/>
    <col min="8" max="8" width="4.44140625" customWidth="1"/>
    <col min="9" max="9" width="20.6640625" customWidth="1"/>
  </cols>
  <sheetData>
    <row r="1" spans="2:7" ht="18.600000000000001" thickBot="1" x14ac:dyDescent="0.4">
      <c r="B1" s="9"/>
      <c r="C1" s="9"/>
      <c r="D1" s="9"/>
      <c r="E1" s="9"/>
      <c r="F1" s="9"/>
      <c r="G1" s="9"/>
    </row>
    <row r="2" spans="2:7" ht="34.5" customHeight="1" thickBot="1" x14ac:dyDescent="0.4">
      <c r="B2" s="161" t="s">
        <v>100</v>
      </c>
      <c r="C2" s="162"/>
      <c r="D2" s="162"/>
      <c r="E2" s="162"/>
      <c r="F2" s="162"/>
      <c r="G2" s="186"/>
    </row>
    <row r="3" spans="2:7" ht="20.25" customHeight="1" thickBot="1" x14ac:dyDescent="0.4">
      <c r="B3" s="238" t="s">
        <v>16</v>
      </c>
      <c r="C3" s="239"/>
      <c r="D3" s="239"/>
      <c r="E3" s="239"/>
      <c r="F3" s="239"/>
      <c r="G3" s="240"/>
    </row>
    <row r="4" spans="2:7" ht="19.2" thickTop="1" thickBot="1" x14ac:dyDescent="0.4">
      <c r="B4" s="9"/>
      <c r="C4" s="9"/>
      <c r="D4" s="9"/>
      <c r="E4" s="9"/>
      <c r="F4" s="9"/>
      <c r="G4" s="9"/>
    </row>
    <row r="5" spans="2:7" ht="18.600000000000001" thickTop="1" x14ac:dyDescent="0.35">
      <c r="B5" s="205" t="s">
        <v>10</v>
      </c>
      <c r="C5" s="206"/>
      <c r="D5" s="206"/>
      <c r="E5" s="206"/>
      <c r="F5" s="206"/>
      <c r="G5" s="207"/>
    </row>
    <row r="6" spans="2:7" ht="12" customHeight="1" x14ac:dyDescent="0.35">
      <c r="B6" s="82"/>
      <c r="C6" s="9"/>
      <c r="D6" s="9"/>
      <c r="E6" s="9"/>
      <c r="F6" s="9"/>
      <c r="G6" s="84"/>
    </row>
    <row r="7" spans="2:7" x14ac:dyDescent="0.35">
      <c r="B7" s="85"/>
      <c r="C7" s="9"/>
      <c r="D7" s="9"/>
      <c r="E7" s="26" t="s">
        <v>8</v>
      </c>
      <c r="F7" s="26"/>
      <c r="G7" s="83" t="s">
        <v>53</v>
      </c>
    </row>
    <row r="8" spans="2:7" ht="22.8" x14ac:dyDescent="0.4">
      <c r="B8" s="86"/>
      <c r="C8" s="29"/>
      <c r="D8" s="9"/>
      <c r="E8" s="30"/>
      <c r="F8" s="31"/>
      <c r="G8" s="87">
        <f>F11+F12+F13</f>
        <v>0</v>
      </c>
    </row>
    <row r="9" spans="2:7" ht="8.25" customHeight="1" thickBot="1" x14ac:dyDescent="0.45">
      <c r="B9" s="86"/>
      <c r="C9" s="29"/>
      <c r="D9" s="9"/>
      <c r="E9" s="33"/>
      <c r="F9" s="31"/>
      <c r="G9" s="88"/>
    </row>
    <row r="10" spans="2:7" ht="45.75" customHeight="1" x14ac:dyDescent="0.35">
      <c r="B10" s="177" t="s">
        <v>59</v>
      </c>
      <c r="C10" s="178"/>
      <c r="D10" s="10" t="s">
        <v>55</v>
      </c>
      <c r="E10" s="10" t="s">
        <v>56</v>
      </c>
      <c r="F10" s="119" t="s">
        <v>54</v>
      </c>
      <c r="G10" s="241"/>
    </row>
    <row r="11" spans="2:7" ht="46.5" customHeight="1" x14ac:dyDescent="0.35">
      <c r="B11" s="89" t="s">
        <v>61</v>
      </c>
      <c r="C11" s="90">
        <v>216000</v>
      </c>
      <c r="D11" s="11"/>
      <c r="E11" s="37">
        <v>0.02</v>
      </c>
      <c r="F11" s="242">
        <f>D11*E11</f>
        <v>0</v>
      </c>
      <c r="G11" s="243"/>
    </row>
    <row r="12" spans="2:7" ht="97.2" customHeight="1" x14ac:dyDescent="0.35">
      <c r="B12" s="91" t="s">
        <v>92</v>
      </c>
      <c r="C12" s="39"/>
      <c r="D12" s="12"/>
      <c r="E12" s="37">
        <v>1.4999999999999999E-2</v>
      </c>
      <c r="F12" s="242">
        <f>D12*E12</f>
        <v>0</v>
      </c>
      <c r="G12" s="243"/>
    </row>
    <row r="13" spans="2:7" ht="38.25" customHeight="1" thickBot="1" x14ac:dyDescent="0.4">
      <c r="B13" s="92" t="s">
        <v>93</v>
      </c>
      <c r="C13" s="93"/>
      <c r="D13" s="13"/>
      <c r="E13" s="41">
        <v>0.01</v>
      </c>
      <c r="F13" s="303">
        <f>D13*E13</f>
        <v>0</v>
      </c>
      <c r="G13" s="304"/>
    </row>
    <row r="14" spans="2:7" ht="18.600000000000001" thickBot="1" x14ac:dyDescent="0.4">
      <c r="B14" s="94"/>
      <c r="C14" s="43"/>
      <c r="D14" s="14"/>
      <c r="E14" s="43"/>
      <c r="F14" s="14"/>
      <c r="G14" s="95"/>
    </row>
    <row r="15" spans="2:7" x14ac:dyDescent="0.35">
      <c r="B15" s="237" t="s">
        <v>5</v>
      </c>
      <c r="C15" s="126"/>
      <c r="D15" s="126"/>
      <c r="E15" s="45">
        <v>0.8</v>
      </c>
      <c r="F15" s="129">
        <f>G8*E15</f>
        <v>0</v>
      </c>
      <c r="G15" s="302"/>
    </row>
    <row r="16" spans="2:7" x14ac:dyDescent="0.35">
      <c r="B16" s="244" t="s">
        <v>6</v>
      </c>
      <c r="C16" s="128"/>
      <c r="D16" s="128"/>
      <c r="E16" s="43">
        <v>0.2</v>
      </c>
      <c r="F16" s="131">
        <f>G8*E16</f>
        <v>0</v>
      </c>
      <c r="G16" s="245"/>
    </row>
    <row r="17" spans="1:9" ht="3.75" customHeight="1" thickBot="1" x14ac:dyDescent="0.4">
      <c r="B17" s="96"/>
      <c r="C17" s="97"/>
      <c r="D17" s="97"/>
      <c r="E17" s="97"/>
      <c r="F17" s="97"/>
      <c r="G17" s="98"/>
    </row>
    <row r="18" spans="1:9" ht="9.75" customHeight="1" thickTop="1" x14ac:dyDescent="0.35">
      <c r="B18" s="9"/>
      <c r="C18" s="9"/>
      <c r="D18" s="9"/>
      <c r="E18" s="99"/>
      <c r="F18" s="100"/>
      <c r="G18" s="9"/>
    </row>
    <row r="19" spans="1:9" ht="10.5" customHeight="1" thickBot="1" x14ac:dyDescent="0.4">
      <c r="B19" s="239"/>
      <c r="C19" s="239"/>
      <c r="D19" s="239"/>
      <c r="E19" s="239"/>
      <c r="F19" s="239"/>
      <c r="G19" s="239"/>
    </row>
    <row r="20" spans="1:9" ht="18.600000000000001" thickTop="1" x14ac:dyDescent="0.35">
      <c r="B20" s="246" t="s">
        <v>9</v>
      </c>
      <c r="C20" s="247"/>
      <c r="D20" s="247"/>
      <c r="E20" s="247"/>
      <c r="F20" s="247"/>
      <c r="G20" s="248"/>
    </row>
    <row r="21" spans="1:9" ht="18.600000000000001" thickBot="1" x14ac:dyDescent="0.4">
      <c r="A21" s="4"/>
      <c r="B21" s="101"/>
      <c r="C21" s="102"/>
      <c r="D21" s="102"/>
      <c r="E21" s="102"/>
      <c r="F21" s="102"/>
      <c r="G21" s="103"/>
    </row>
    <row r="22" spans="1:9" ht="30" customHeight="1" thickBot="1" x14ac:dyDescent="0.35">
      <c r="A22" s="184"/>
      <c r="B22" s="185" t="s">
        <v>7</v>
      </c>
      <c r="C22" s="162"/>
      <c r="D22" s="186"/>
      <c r="E22" s="299" t="s">
        <v>62</v>
      </c>
      <c r="F22" s="300"/>
      <c r="G22" s="301"/>
      <c r="I22" t="s">
        <v>94</v>
      </c>
    </row>
    <row r="23" spans="1:9" ht="30" customHeight="1" thickBot="1" x14ac:dyDescent="0.35">
      <c r="A23" s="184"/>
      <c r="B23" s="249" t="s">
        <v>41</v>
      </c>
      <c r="C23" s="250"/>
      <c r="D23" s="251"/>
      <c r="E23" s="48">
        <v>1</v>
      </c>
      <c r="F23" s="164">
        <f>F15</f>
        <v>0</v>
      </c>
      <c r="G23" s="165"/>
      <c r="I23" s="5"/>
    </row>
    <row r="24" spans="1:9" ht="35.1" customHeight="1" thickTop="1" thickBot="1" x14ac:dyDescent="0.35">
      <c r="A24" s="184"/>
      <c r="B24" s="190" t="s">
        <v>20</v>
      </c>
      <c r="C24" s="191"/>
      <c r="D24" s="192"/>
      <c r="E24" s="49">
        <v>0.05</v>
      </c>
      <c r="F24" s="166">
        <f>$F$23*E24</f>
        <v>0</v>
      </c>
      <c r="G24" s="167"/>
      <c r="I24" s="5">
        <v>0</v>
      </c>
    </row>
    <row r="25" spans="1:9" ht="20.100000000000001" customHeight="1" thickBot="1" x14ac:dyDescent="0.35">
      <c r="A25" s="184"/>
      <c r="B25" s="252" t="s">
        <v>21</v>
      </c>
      <c r="C25" s="159" t="s">
        <v>17</v>
      </c>
      <c r="D25" s="160"/>
      <c r="E25" s="50">
        <v>1</v>
      </c>
      <c r="F25" s="175">
        <f>$F$24*E25</f>
        <v>0</v>
      </c>
      <c r="G25" s="176"/>
      <c r="I25" s="2"/>
    </row>
    <row r="26" spans="1:9" ht="20.100000000000001" customHeight="1" x14ac:dyDescent="0.3">
      <c r="A26" s="184"/>
      <c r="B26" s="253"/>
      <c r="C26" s="51" t="s">
        <v>2</v>
      </c>
      <c r="D26" s="16" t="s">
        <v>0</v>
      </c>
      <c r="E26" s="52">
        <v>1</v>
      </c>
      <c r="F26" s="141">
        <f>$F$25*E26</f>
        <v>0</v>
      </c>
      <c r="G26" s="142"/>
      <c r="I26" s="6"/>
    </row>
    <row r="27" spans="1:9" ht="20.100000000000001" customHeight="1" x14ac:dyDescent="0.3">
      <c r="A27" s="184"/>
      <c r="B27" s="254"/>
      <c r="C27" s="53" t="s">
        <v>3</v>
      </c>
      <c r="D27" s="19" t="s">
        <v>57</v>
      </c>
      <c r="E27" s="54"/>
      <c r="F27" s="133">
        <f>$F$25*E27</f>
        <v>0</v>
      </c>
      <c r="G27" s="134"/>
      <c r="I27" s="6"/>
    </row>
    <row r="28" spans="1:9" ht="20.100000000000001" customHeight="1" thickBot="1" x14ac:dyDescent="0.35">
      <c r="A28" s="184"/>
      <c r="B28" s="255"/>
      <c r="C28" s="55" t="s">
        <v>4</v>
      </c>
      <c r="D28" s="18" t="s">
        <v>40</v>
      </c>
      <c r="E28" s="56"/>
      <c r="F28" s="143">
        <f>$F$25*E28</f>
        <v>0</v>
      </c>
      <c r="G28" s="144"/>
      <c r="I28" s="6"/>
    </row>
    <row r="29" spans="1:9" ht="18.600000000000001" thickTop="1" thickBot="1" x14ac:dyDescent="0.35">
      <c r="A29" s="184"/>
      <c r="B29" s="193"/>
      <c r="C29" s="194"/>
      <c r="D29" s="194"/>
      <c r="E29" s="194"/>
      <c r="F29" s="194"/>
      <c r="G29" s="195"/>
      <c r="I29" s="6"/>
    </row>
    <row r="30" spans="1:9" ht="35.1" customHeight="1" thickTop="1" thickBot="1" x14ac:dyDescent="0.35">
      <c r="A30" s="184"/>
      <c r="B30" s="256" t="s">
        <v>24</v>
      </c>
      <c r="C30" s="257"/>
      <c r="D30" s="258"/>
      <c r="E30" s="104">
        <v>0.1</v>
      </c>
      <c r="F30" s="259">
        <f>$F$23*E30</f>
        <v>0</v>
      </c>
      <c r="G30" s="260"/>
      <c r="I30" s="6">
        <v>0</v>
      </c>
    </row>
    <row r="31" spans="1:9" ht="20.100000000000001" customHeight="1" thickBot="1" x14ac:dyDescent="0.35">
      <c r="A31" s="184"/>
      <c r="B31" s="261" t="s">
        <v>27</v>
      </c>
      <c r="C31" s="265" t="s">
        <v>46</v>
      </c>
      <c r="D31" s="266"/>
      <c r="E31" s="64">
        <v>1</v>
      </c>
      <c r="F31" s="267">
        <f>F30*E31</f>
        <v>0</v>
      </c>
      <c r="G31" s="268"/>
      <c r="I31" s="6"/>
    </row>
    <row r="32" spans="1:9" ht="20.100000000000001" customHeight="1" x14ac:dyDescent="0.3">
      <c r="A32" s="184"/>
      <c r="B32" s="262"/>
      <c r="C32" s="51" t="s">
        <v>2</v>
      </c>
      <c r="D32" s="16" t="s">
        <v>0</v>
      </c>
      <c r="E32" s="57">
        <v>0.5</v>
      </c>
      <c r="F32" s="269">
        <f>$F$31*E32</f>
        <v>0</v>
      </c>
      <c r="G32" s="270"/>
      <c r="I32" s="6"/>
    </row>
    <row r="33" spans="1:11" ht="20.100000000000001" customHeight="1" x14ac:dyDescent="0.3">
      <c r="A33" s="184"/>
      <c r="B33" s="263"/>
      <c r="C33" s="51" t="s">
        <v>3</v>
      </c>
      <c r="D33" s="19" t="s">
        <v>57</v>
      </c>
      <c r="E33" s="57"/>
      <c r="F33" s="271">
        <f>$F$31*E33</f>
        <v>0</v>
      </c>
      <c r="G33" s="272"/>
      <c r="I33" s="6"/>
    </row>
    <row r="34" spans="1:11" ht="20.100000000000001" customHeight="1" x14ac:dyDescent="0.3">
      <c r="A34" s="184"/>
      <c r="B34" s="263"/>
      <c r="C34" s="58" t="s">
        <v>4</v>
      </c>
      <c r="D34" s="17" t="s">
        <v>69</v>
      </c>
      <c r="E34" s="57">
        <v>0.5</v>
      </c>
      <c r="F34" s="271">
        <f>$F$31*E34</f>
        <v>0</v>
      </c>
      <c r="G34" s="272"/>
      <c r="I34" s="6"/>
    </row>
    <row r="35" spans="1:11" ht="19.5" customHeight="1" thickBot="1" x14ac:dyDescent="0.35">
      <c r="A35" s="184"/>
      <c r="B35" s="264"/>
      <c r="C35" s="59" t="s">
        <v>13</v>
      </c>
      <c r="D35" s="18" t="s">
        <v>40</v>
      </c>
      <c r="E35" s="56"/>
      <c r="F35" s="273">
        <f>$F$31*E35</f>
        <v>0</v>
      </c>
      <c r="G35" s="274"/>
      <c r="I35" s="6"/>
    </row>
    <row r="36" spans="1:11" ht="20.100000000000001" customHeight="1" thickTop="1" thickBot="1" x14ac:dyDescent="0.35">
      <c r="A36" s="184"/>
      <c r="B36" s="193"/>
      <c r="C36" s="194"/>
      <c r="D36" s="194"/>
      <c r="E36" s="194"/>
      <c r="F36" s="194"/>
      <c r="G36" s="195"/>
      <c r="I36" s="6"/>
    </row>
    <row r="37" spans="1:11" ht="35.1" customHeight="1" thickTop="1" thickBot="1" x14ac:dyDescent="0.35">
      <c r="A37" s="184"/>
      <c r="B37" s="275" t="s">
        <v>70</v>
      </c>
      <c r="C37" s="276"/>
      <c r="D37" s="277"/>
      <c r="E37" s="68">
        <v>0.35</v>
      </c>
      <c r="F37" s="233">
        <f>$F$23*E37</f>
        <v>0</v>
      </c>
      <c r="G37" s="234"/>
      <c r="I37" s="6">
        <v>35</v>
      </c>
    </row>
    <row r="38" spans="1:11" ht="20.100000000000001" customHeight="1" thickBot="1" x14ac:dyDescent="0.35">
      <c r="A38" s="184"/>
      <c r="B38" s="278" t="s">
        <v>31</v>
      </c>
      <c r="C38" s="282" t="s">
        <v>63</v>
      </c>
      <c r="D38" s="283"/>
      <c r="E38" s="69">
        <v>1</v>
      </c>
      <c r="F38" s="235">
        <f>$F$37*E38</f>
        <v>0</v>
      </c>
      <c r="G38" s="236"/>
      <c r="I38" s="6"/>
    </row>
    <row r="39" spans="1:11" ht="20.100000000000001" customHeight="1" x14ac:dyDescent="0.3">
      <c r="A39" s="184"/>
      <c r="B39" s="279"/>
      <c r="C39" s="51" t="s">
        <v>2</v>
      </c>
      <c r="D39" s="16" t="s">
        <v>0</v>
      </c>
      <c r="E39" s="52">
        <v>0.8</v>
      </c>
      <c r="F39" s="141">
        <f>$F$38*E39</f>
        <v>0</v>
      </c>
      <c r="G39" s="142"/>
      <c r="I39" s="6"/>
      <c r="K39" s="7"/>
    </row>
    <row r="40" spans="1:11" ht="20.100000000000001" customHeight="1" x14ac:dyDescent="0.3">
      <c r="A40" s="184"/>
      <c r="B40" s="280"/>
      <c r="C40" s="58" t="s">
        <v>3</v>
      </c>
      <c r="D40" s="19" t="s">
        <v>57</v>
      </c>
      <c r="E40" s="52"/>
      <c r="F40" s="133">
        <f>$F$38*E40</f>
        <v>0</v>
      </c>
      <c r="G40" s="134"/>
      <c r="I40" s="6"/>
    </row>
    <row r="41" spans="1:11" ht="20.100000000000001" customHeight="1" thickBot="1" x14ac:dyDescent="0.35">
      <c r="A41" s="184"/>
      <c r="B41" s="281"/>
      <c r="C41" s="59" t="s">
        <v>4</v>
      </c>
      <c r="D41" s="18" t="s">
        <v>40</v>
      </c>
      <c r="E41" s="52">
        <v>0.2</v>
      </c>
      <c r="F41" s="143">
        <f>$F$38*E41</f>
        <v>0</v>
      </c>
      <c r="G41" s="144"/>
      <c r="I41" s="6"/>
    </row>
    <row r="42" spans="1:11" ht="20.100000000000001" customHeight="1" thickTop="1" thickBot="1" x14ac:dyDescent="0.35">
      <c r="A42" s="184"/>
      <c r="B42" s="193"/>
      <c r="C42" s="194"/>
      <c r="D42" s="194"/>
      <c r="E42" s="194"/>
      <c r="F42" s="194"/>
      <c r="G42" s="195"/>
      <c r="I42" s="6"/>
    </row>
    <row r="43" spans="1:11" ht="35.1" customHeight="1" thickTop="1" thickBot="1" x14ac:dyDescent="0.35">
      <c r="A43" s="184"/>
      <c r="B43" s="284" t="s">
        <v>32</v>
      </c>
      <c r="C43" s="285"/>
      <c r="D43" s="286"/>
      <c r="E43" s="70">
        <v>0.5</v>
      </c>
      <c r="F43" s="151">
        <f>$F$23*E43</f>
        <v>0</v>
      </c>
      <c r="G43" s="152"/>
      <c r="I43" s="6">
        <v>60</v>
      </c>
    </row>
    <row r="44" spans="1:11" ht="20.100000000000001" customHeight="1" thickBot="1" x14ac:dyDescent="0.35">
      <c r="A44" s="184"/>
      <c r="B44" s="287" t="s">
        <v>33</v>
      </c>
      <c r="C44" s="291" t="s">
        <v>47</v>
      </c>
      <c r="D44" s="292"/>
      <c r="E44" s="71">
        <v>0.7</v>
      </c>
      <c r="F44" s="147">
        <f>$F$43*E44</f>
        <v>0</v>
      </c>
      <c r="G44" s="148"/>
      <c r="I44" s="6"/>
    </row>
    <row r="45" spans="1:11" ht="20.100000000000001" customHeight="1" x14ac:dyDescent="0.3">
      <c r="A45" s="184"/>
      <c r="B45" s="288"/>
      <c r="C45" s="51" t="s">
        <v>2</v>
      </c>
      <c r="D45" s="16" t="s">
        <v>0</v>
      </c>
      <c r="E45" s="57">
        <v>0.2</v>
      </c>
      <c r="F45" s="141">
        <f>$F$44*E45</f>
        <v>0</v>
      </c>
      <c r="G45" s="142"/>
      <c r="I45" s="6"/>
    </row>
    <row r="46" spans="1:11" ht="20.100000000000001" customHeight="1" x14ac:dyDescent="0.3">
      <c r="A46" s="184"/>
      <c r="B46" s="288"/>
      <c r="C46" s="72" t="s">
        <v>3</v>
      </c>
      <c r="D46" s="19" t="s">
        <v>57</v>
      </c>
      <c r="E46" s="57"/>
      <c r="F46" s="133">
        <f>$F$44*E46</f>
        <v>0</v>
      </c>
      <c r="G46" s="134"/>
      <c r="I46" s="6"/>
    </row>
    <row r="47" spans="1:11" ht="20.100000000000001" customHeight="1" x14ac:dyDescent="0.3">
      <c r="A47" s="184"/>
      <c r="B47" s="289"/>
      <c r="C47" s="73" t="s">
        <v>4</v>
      </c>
      <c r="D47" s="19" t="s">
        <v>48</v>
      </c>
      <c r="E47" s="57">
        <v>0.65</v>
      </c>
      <c r="F47" s="133">
        <f>$F$44*E47</f>
        <v>0</v>
      </c>
      <c r="G47" s="134"/>
      <c r="I47" s="6"/>
    </row>
    <row r="48" spans="1:11" ht="20.100000000000001" customHeight="1" x14ac:dyDescent="0.3">
      <c r="A48" s="184"/>
      <c r="B48" s="289"/>
      <c r="C48" s="73" t="s">
        <v>51</v>
      </c>
      <c r="D48" s="20" t="s">
        <v>71</v>
      </c>
      <c r="E48" s="62">
        <v>0.15</v>
      </c>
      <c r="F48" s="133">
        <f>$F$44*E48</f>
        <v>0</v>
      </c>
      <c r="G48" s="134"/>
      <c r="I48" s="6"/>
    </row>
    <row r="49" spans="1:9" ht="20.100000000000001" customHeight="1" thickBot="1" x14ac:dyDescent="0.35">
      <c r="A49" s="184"/>
      <c r="B49" s="290"/>
      <c r="C49" s="55" t="s">
        <v>52</v>
      </c>
      <c r="D49" s="18" t="s">
        <v>40</v>
      </c>
      <c r="E49" s="56"/>
      <c r="F49" s="135">
        <f>$F$44*E49</f>
        <v>0</v>
      </c>
      <c r="G49" s="136"/>
      <c r="I49" s="6"/>
    </row>
    <row r="50" spans="1:9" ht="20.100000000000001" customHeight="1" thickBot="1" x14ac:dyDescent="0.35">
      <c r="A50" s="184"/>
      <c r="B50" s="222"/>
      <c r="C50" s="223"/>
      <c r="D50" s="223"/>
      <c r="E50" s="223"/>
      <c r="F50" s="223"/>
      <c r="G50" s="224"/>
      <c r="I50" s="6"/>
    </row>
    <row r="51" spans="1:9" ht="20.100000000000001" customHeight="1" thickBot="1" x14ac:dyDescent="0.35">
      <c r="A51" s="184"/>
      <c r="B51" s="287" t="s">
        <v>34</v>
      </c>
      <c r="C51" s="291" t="s">
        <v>49</v>
      </c>
      <c r="D51" s="292"/>
      <c r="E51" s="75">
        <v>0.3</v>
      </c>
      <c r="F51" s="147">
        <f>F43*E51</f>
        <v>0</v>
      </c>
      <c r="G51" s="148"/>
      <c r="I51" s="6"/>
    </row>
    <row r="52" spans="1:9" ht="20.100000000000001" customHeight="1" x14ac:dyDescent="0.3">
      <c r="A52" s="184"/>
      <c r="B52" s="288"/>
      <c r="C52" s="51" t="s">
        <v>2</v>
      </c>
      <c r="D52" s="16" t="s">
        <v>0</v>
      </c>
      <c r="E52" s="67">
        <v>0.2</v>
      </c>
      <c r="F52" s="145">
        <f t="shared" ref="F52:F57" si="0">$F$51*E52</f>
        <v>0</v>
      </c>
      <c r="G52" s="146"/>
      <c r="I52" s="6"/>
    </row>
    <row r="53" spans="1:9" ht="20.100000000000001" customHeight="1" x14ac:dyDescent="0.3">
      <c r="A53" s="184"/>
      <c r="B53" s="288"/>
      <c r="C53" s="58" t="s">
        <v>3</v>
      </c>
      <c r="D53" s="19" t="s">
        <v>75</v>
      </c>
      <c r="E53" s="62"/>
      <c r="F53" s="149">
        <f t="shared" si="0"/>
        <v>0</v>
      </c>
      <c r="G53" s="150"/>
      <c r="I53" s="6"/>
    </row>
    <row r="54" spans="1:9" ht="20.100000000000001" customHeight="1" x14ac:dyDescent="0.3">
      <c r="A54" s="184"/>
      <c r="B54" s="289"/>
      <c r="C54" s="58" t="s">
        <v>4</v>
      </c>
      <c r="D54" s="19" t="s">
        <v>79</v>
      </c>
      <c r="E54" s="62">
        <v>0.6</v>
      </c>
      <c r="F54" s="149">
        <f t="shared" si="0"/>
        <v>0</v>
      </c>
      <c r="G54" s="150"/>
      <c r="I54" s="6"/>
    </row>
    <row r="55" spans="1:9" ht="20.100000000000001" customHeight="1" x14ac:dyDescent="0.3">
      <c r="A55" s="184"/>
      <c r="B55" s="289"/>
      <c r="C55" s="77" t="s">
        <v>51</v>
      </c>
      <c r="D55" s="20" t="s">
        <v>74</v>
      </c>
      <c r="E55" s="62">
        <v>0.1</v>
      </c>
      <c r="F55" s="149">
        <f t="shared" si="0"/>
        <v>0</v>
      </c>
      <c r="G55" s="150"/>
      <c r="I55" s="6"/>
    </row>
    <row r="56" spans="1:9" ht="19.5" customHeight="1" x14ac:dyDescent="0.3">
      <c r="A56" s="184"/>
      <c r="B56" s="289"/>
      <c r="C56" s="77" t="s">
        <v>13</v>
      </c>
      <c r="D56" s="20" t="s">
        <v>80</v>
      </c>
      <c r="E56" s="62">
        <v>0.1</v>
      </c>
      <c r="F56" s="149">
        <f t="shared" si="0"/>
        <v>0</v>
      </c>
      <c r="G56" s="150"/>
      <c r="I56" s="6"/>
    </row>
    <row r="57" spans="1:9" ht="20.100000000000001" customHeight="1" thickBot="1" x14ac:dyDescent="0.35">
      <c r="A57" s="184"/>
      <c r="B57" s="290"/>
      <c r="C57" s="105" t="s">
        <v>50</v>
      </c>
      <c r="D57" s="18" t="s">
        <v>40</v>
      </c>
      <c r="E57" s="56"/>
      <c r="F57" s="305">
        <f t="shared" si="0"/>
        <v>0</v>
      </c>
      <c r="G57" s="306"/>
      <c r="I57" s="6"/>
    </row>
    <row r="58" spans="1:9" ht="17.399999999999999" x14ac:dyDescent="0.3">
      <c r="A58" s="184"/>
      <c r="B58" s="106"/>
      <c r="C58" s="9"/>
      <c r="D58" s="9"/>
      <c r="E58" s="107"/>
      <c r="F58" s="108"/>
      <c r="G58" s="109"/>
      <c r="I58" s="6"/>
    </row>
    <row r="59" spans="1:9" ht="52.8" customHeight="1" x14ac:dyDescent="0.3">
      <c r="A59" s="184"/>
      <c r="B59" s="293" t="s">
        <v>81</v>
      </c>
      <c r="C59" s="294"/>
      <c r="D59" s="294"/>
      <c r="E59" s="294"/>
      <c r="F59" s="294"/>
      <c r="G59" s="295"/>
    </row>
    <row r="60" spans="1:9" ht="55.8" customHeight="1" thickBot="1" x14ac:dyDescent="0.4">
      <c r="B60" s="296" t="s">
        <v>82</v>
      </c>
      <c r="C60" s="297"/>
      <c r="D60" s="297"/>
      <c r="E60" s="297"/>
      <c r="F60" s="297"/>
      <c r="G60" s="298"/>
    </row>
    <row r="61" spans="1:9" ht="18.600000000000001" thickTop="1" x14ac:dyDescent="0.35"/>
    <row r="62" spans="1:9" x14ac:dyDescent="0.35">
      <c r="B62" s="3" t="s">
        <v>95</v>
      </c>
    </row>
  </sheetData>
  <mergeCells count="69">
    <mergeCell ref="B2:G2"/>
    <mergeCell ref="B59:G59"/>
    <mergeCell ref="B60:G60"/>
    <mergeCell ref="F23:G23"/>
    <mergeCell ref="E22:G22"/>
    <mergeCell ref="F15:G15"/>
    <mergeCell ref="F13:G13"/>
    <mergeCell ref="F12:G12"/>
    <mergeCell ref="F57:G57"/>
    <mergeCell ref="F49:G49"/>
    <mergeCell ref="B50:G50"/>
    <mergeCell ref="B51:B57"/>
    <mergeCell ref="C51:D51"/>
    <mergeCell ref="F51:G51"/>
    <mergeCell ref="F52:G52"/>
    <mergeCell ref="F53:G53"/>
    <mergeCell ref="F54:G54"/>
    <mergeCell ref="F55:G55"/>
    <mergeCell ref="F56:G56"/>
    <mergeCell ref="B42:G42"/>
    <mergeCell ref="B43:D43"/>
    <mergeCell ref="F43:G43"/>
    <mergeCell ref="B44:B49"/>
    <mergeCell ref="C44:D44"/>
    <mergeCell ref="F44:G44"/>
    <mergeCell ref="F45:G45"/>
    <mergeCell ref="F46:G46"/>
    <mergeCell ref="F47:G47"/>
    <mergeCell ref="F48:G48"/>
    <mergeCell ref="B36:G36"/>
    <mergeCell ref="B37:D37"/>
    <mergeCell ref="F37:G37"/>
    <mergeCell ref="B38:B41"/>
    <mergeCell ref="C38:D38"/>
    <mergeCell ref="F38:G38"/>
    <mergeCell ref="F39:G39"/>
    <mergeCell ref="F40:G40"/>
    <mergeCell ref="F41:G41"/>
    <mergeCell ref="B30:D30"/>
    <mergeCell ref="F30:G30"/>
    <mergeCell ref="B31:B35"/>
    <mergeCell ref="C31:D31"/>
    <mergeCell ref="F31:G31"/>
    <mergeCell ref="F32:G32"/>
    <mergeCell ref="F33:G33"/>
    <mergeCell ref="F34:G34"/>
    <mergeCell ref="F35:G35"/>
    <mergeCell ref="B16:D16"/>
    <mergeCell ref="F16:G16"/>
    <mergeCell ref="B19:G19"/>
    <mergeCell ref="B20:G20"/>
    <mergeCell ref="A22:A59"/>
    <mergeCell ref="B22:D22"/>
    <mergeCell ref="B23:D23"/>
    <mergeCell ref="B24:D24"/>
    <mergeCell ref="F24:G24"/>
    <mergeCell ref="B25:B28"/>
    <mergeCell ref="C25:D25"/>
    <mergeCell ref="F25:G25"/>
    <mergeCell ref="F26:G26"/>
    <mergeCell ref="F27:G27"/>
    <mergeCell ref="F28:G28"/>
    <mergeCell ref="B29:G29"/>
    <mergeCell ref="B15:D15"/>
    <mergeCell ref="B3:G3"/>
    <mergeCell ref="B5:G5"/>
    <mergeCell ref="B10:C10"/>
    <mergeCell ref="F10:G10"/>
    <mergeCell ref="F11:G11"/>
  </mergeCells>
  <printOptions gridLines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>
    <pageSetUpPr fitToPage="1"/>
  </sheetPr>
  <dimension ref="A1:K61"/>
  <sheetViews>
    <sheetView zoomScale="75" zoomScaleNormal="75" workbookViewId="0">
      <selection activeCell="E57" sqref="E57"/>
    </sheetView>
  </sheetViews>
  <sheetFormatPr defaultRowHeight="18" x14ac:dyDescent="0.35"/>
  <cols>
    <col min="1" max="1" width="3" style="3" customWidth="1"/>
    <col min="2" max="2" width="26.33203125" style="3" bestFit="1" customWidth="1"/>
    <col min="3" max="3" width="19.88671875" style="3" bestFit="1" customWidth="1"/>
    <col min="4" max="4" width="79.33203125" style="3" bestFit="1" customWidth="1"/>
    <col min="5" max="5" width="27" style="3" bestFit="1" customWidth="1"/>
    <col min="6" max="6" width="21.88671875" style="3" bestFit="1" customWidth="1"/>
    <col min="7" max="7" width="22.44140625" style="3" bestFit="1" customWidth="1"/>
    <col min="8" max="8" width="4.44140625" customWidth="1"/>
    <col min="9" max="9" width="20.6640625" customWidth="1"/>
  </cols>
  <sheetData>
    <row r="1" spans="2:7" ht="18.600000000000001" thickBot="1" x14ac:dyDescent="0.4"/>
    <row r="2" spans="2:7" ht="36.75" customHeight="1" thickBot="1" x14ac:dyDescent="0.4">
      <c r="B2" s="161" t="s">
        <v>101</v>
      </c>
      <c r="C2" s="162"/>
      <c r="D2" s="162"/>
      <c r="E2" s="162"/>
      <c r="F2" s="162"/>
      <c r="G2" s="186"/>
    </row>
    <row r="3" spans="2:7" ht="20.25" customHeight="1" thickTop="1" thickBot="1" x14ac:dyDescent="0.4">
      <c r="B3" s="307" t="s">
        <v>16</v>
      </c>
      <c r="C3" s="308"/>
      <c r="D3" s="308"/>
      <c r="E3" s="308"/>
      <c r="F3" s="308"/>
      <c r="G3" s="309"/>
    </row>
    <row r="4" spans="2:7" ht="19.2" thickTop="1" thickBot="1" x14ac:dyDescent="0.4">
      <c r="B4" s="9"/>
      <c r="C4" s="9"/>
      <c r="D4" s="9"/>
      <c r="E4" s="9"/>
      <c r="F4" s="9"/>
      <c r="G4" s="9"/>
    </row>
    <row r="5" spans="2:7" ht="18.600000000000001" thickTop="1" x14ac:dyDescent="0.35">
      <c r="B5" s="205" t="s">
        <v>10</v>
      </c>
      <c r="C5" s="312"/>
      <c r="D5" s="312"/>
      <c r="E5" s="312"/>
      <c r="F5" s="312"/>
      <c r="G5" s="313"/>
    </row>
    <row r="6" spans="2:7" ht="6.75" customHeight="1" x14ac:dyDescent="0.35">
      <c r="B6" s="82"/>
      <c r="C6" s="9"/>
      <c r="D6" s="9"/>
      <c r="E6" s="9"/>
      <c r="F6" s="9"/>
      <c r="G6" s="84"/>
    </row>
    <row r="7" spans="2:7" x14ac:dyDescent="0.35">
      <c r="B7" s="85"/>
      <c r="C7" s="9"/>
      <c r="D7" s="9"/>
      <c r="E7" s="26" t="s">
        <v>8</v>
      </c>
      <c r="F7" s="26"/>
      <c r="G7" s="83" t="s">
        <v>53</v>
      </c>
    </row>
    <row r="8" spans="2:7" ht="22.8" x14ac:dyDescent="0.4">
      <c r="B8" s="86"/>
      <c r="C8" s="29"/>
      <c r="D8" s="9"/>
      <c r="E8" s="30"/>
      <c r="F8" s="31"/>
      <c r="G8" s="87">
        <f>F11+F12+F13</f>
        <v>0</v>
      </c>
    </row>
    <row r="9" spans="2:7" ht="6.75" customHeight="1" thickBot="1" x14ac:dyDescent="0.45">
      <c r="B9" s="86"/>
      <c r="C9" s="29"/>
      <c r="D9" s="9"/>
      <c r="E9" s="33"/>
      <c r="F9" s="31"/>
      <c r="G9" s="88"/>
    </row>
    <row r="10" spans="2:7" ht="50.1" customHeight="1" x14ac:dyDescent="0.35">
      <c r="B10" s="314" t="s">
        <v>59</v>
      </c>
      <c r="C10" s="315"/>
      <c r="D10" s="10" t="s">
        <v>55</v>
      </c>
      <c r="E10" s="10" t="s">
        <v>56</v>
      </c>
      <c r="F10" s="119" t="s">
        <v>54</v>
      </c>
      <c r="G10" s="241"/>
    </row>
    <row r="11" spans="2:7" ht="41.25" customHeight="1" x14ac:dyDescent="0.35">
      <c r="B11" s="89" t="s">
        <v>96</v>
      </c>
      <c r="C11" s="90">
        <v>216000</v>
      </c>
      <c r="D11" s="11">
        <f>IF(E8&gt;221000,221000,E8)</f>
        <v>0</v>
      </c>
      <c r="E11" s="37">
        <v>0.02</v>
      </c>
      <c r="F11" s="121">
        <f>D11*E11</f>
        <v>0</v>
      </c>
      <c r="G11" s="316"/>
    </row>
    <row r="12" spans="2:7" ht="70.8" customHeight="1" x14ac:dyDescent="0.35">
      <c r="B12" s="91" t="s">
        <v>97</v>
      </c>
      <c r="C12" s="39"/>
      <c r="D12" s="12">
        <f>IF(E8&gt;1000000,1000000-D11,E8-D11)</f>
        <v>0</v>
      </c>
      <c r="E12" s="37">
        <v>1.4999999999999999E-2</v>
      </c>
      <c r="F12" s="121">
        <f>D12*E12</f>
        <v>0</v>
      </c>
      <c r="G12" s="316"/>
    </row>
    <row r="13" spans="2:7" ht="40.5" customHeight="1" thickBot="1" x14ac:dyDescent="0.4">
      <c r="B13" s="92" t="s">
        <v>98</v>
      </c>
      <c r="C13" s="110"/>
      <c r="D13" s="13">
        <f>IF(E8&gt;1000000,E8-1000000,0)</f>
        <v>0</v>
      </c>
      <c r="E13" s="41">
        <v>0.01</v>
      </c>
      <c r="F13" s="123">
        <f>D13*E13</f>
        <v>0</v>
      </c>
      <c r="G13" s="317"/>
    </row>
    <row r="14" spans="2:7" ht="9.75" customHeight="1" thickBot="1" x14ac:dyDescent="0.4">
      <c r="B14" s="94"/>
      <c r="C14" s="43"/>
      <c r="D14" s="14"/>
      <c r="E14" s="43"/>
      <c r="F14" s="14"/>
      <c r="G14" s="95"/>
    </row>
    <row r="15" spans="2:7" x14ac:dyDescent="0.35">
      <c r="B15" s="237" t="s">
        <v>5</v>
      </c>
      <c r="C15" s="126"/>
      <c r="D15" s="126"/>
      <c r="E15" s="45">
        <v>0.8</v>
      </c>
      <c r="F15" s="129">
        <f>G8*E15</f>
        <v>0</v>
      </c>
      <c r="G15" s="302"/>
    </row>
    <row r="16" spans="2:7" x14ac:dyDescent="0.35">
      <c r="B16" s="244" t="s">
        <v>6</v>
      </c>
      <c r="C16" s="128"/>
      <c r="D16" s="128"/>
      <c r="E16" s="43">
        <v>0.2</v>
      </c>
      <c r="F16" s="131">
        <f>G8*E16</f>
        <v>0</v>
      </c>
      <c r="G16" s="245"/>
    </row>
    <row r="17" spans="1:9" ht="4.5" customHeight="1" thickBot="1" x14ac:dyDescent="0.4">
      <c r="B17" s="96"/>
      <c r="C17" s="97"/>
      <c r="D17" s="97"/>
      <c r="E17" s="97"/>
      <c r="F17" s="97"/>
      <c r="G17" s="98"/>
    </row>
    <row r="18" spans="1:9" ht="18.600000000000001" thickTop="1" x14ac:dyDescent="0.35">
      <c r="B18" s="9"/>
      <c r="C18" s="9"/>
      <c r="D18" s="9"/>
      <c r="E18" s="99"/>
      <c r="F18" s="100"/>
      <c r="G18" s="9"/>
    </row>
    <row r="19" spans="1:9" ht="13.5" customHeight="1" thickBot="1" x14ac:dyDescent="0.4">
      <c r="B19" s="239"/>
      <c r="C19" s="239"/>
      <c r="D19" s="239"/>
      <c r="E19" s="239"/>
      <c r="F19" s="239"/>
      <c r="G19" s="239"/>
    </row>
    <row r="20" spans="1:9" ht="18.600000000000001" thickTop="1" x14ac:dyDescent="0.35">
      <c r="B20" s="246" t="s">
        <v>9</v>
      </c>
      <c r="C20" s="247"/>
      <c r="D20" s="247"/>
      <c r="E20" s="247"/>
      <c r="F20" s="247"/>
      <c r="G20" s="248"/>
    </row>
    <row r="21" spans="1:9" ht="6.75" customHeight="1" thickBot="1" x14ac:dyDescent="0.4">
      <c r="A21" s="4"/>
      <c r="B21" s="101"/>
      <c r="C21" s="102"/>
      <c r="D21" s="102"/>
      <c r="E21" s="102"/>
      <c r="F21" s="102"/>
      <c r="G21" s="103"/>
    </row>
    <row r="22" spans="1:9" ht="52.2" customHeight="1" thickBot="1" x14ac:dyDescent="0.35">
      <c r="A22" s="184"/>
      <c r="B22" s="185" t="s">
        <v>7</v>
      </c>
      <c r="C22" s="162"/>
      <c r="D22" s="186"/>
      <c r="E22" s="299" t="s">
        <v>64</v>
      </c>
      <c r="F22" s="300"/>
      <c r="G22" s="301"/>
    </row>
    <row r="23" spans="1:9" ht="39.9" customHeight="1" thickBot="1" x14ac:dyDescent="0.35">
      <c r="A23" s="184"/>
      <c r="B23" s="249" t="s">
        <v>41</v>
      </c>
      <c r="C23" s="250"/>
      <c r="D23" s="251"/>
      <c r="E23" s="48">
        <v>1</v>
      </c>
      <c r="F23" s="320">
        <f>F15</f>
        <v>0</v>
      </c>
      <c r="G23" s="321"/>
      <c r="I23" s="5"/>
    </row>
    <row r="24" spans="1:9" ht="35.1" customHeight="1" thickTop="1" thickBot="1" x14ac:dyDescent="0.35">
      <c r="A24" s="184"/>
      <c r="B24" s="190" t="s">
        <v>20</v>
      </c>
      <c r="C24" s="191"/>
      <c r="D24" s="192"/>
      <c r="E24" s="49">
        <v>0.05</v>
      </c>
      <c r="F24" s="166">
        <f>$F$23*E24</f>
        <v>0</v>
      </c>
      <c r="G24" s="167"/>
      <c r="I24" s="5"/>
    </row>
    <row r="25" spans="1:9" ht="20.100000000000001" customHeight="1" thickBot="1" x14ac:dyDescent="0.35">
      <c r="A25" s="184"/>
      <c r="B25" s="252" t="s">
        <v>21</v>
      </c>
      <c r="C25" s="159" t="s">
        <v>17</v>
      </c>
      <c r="D25" s="160"/>
      <c r="E25" s="50">
        <v>1</v>
      </c>
      <c r="F25" s="175">
        <f>$F$24*E25</f>
        <v>0</v>
      </c>
      <c r="G25" s="176"/>
      <c r="I25" s="2"/>
    </row>
    <row r="26" spans="1:9" ht="20.100000000000001" customHeight="1" x14ac:dyDescent="0.3">
      <c r="A26" s="184"/>
      <c r="B26" s="253"/>
      <c r="C26" s="51" t="s">
        <v>2</v>
      </c>
      <c r="D26" s="16" t="s">
        <v>0</v>
      </c>
      <c r="E26" s="52">
        <v>1</v>
      </c>
      <c r="F26" s="141">
        <f>$F$25*E26</f>
        <v>0</v>
      </c>
      <c r="G26" s="142"/>
      <c r="I26" s="6"/>
    </row>
    <row r="27" spans="1:9" ht="20.100000000000001" customHeight="1" x14ac:dyDescent="0.3">
      <c r="A27" s="184"/>
      <c r="B27" s="254"/>
      <c r="C27" s="53" t="s">
        <v>3</v>
      </c>
      <c r="D27" s="19" t="s">
        <v>57</v>
      </c>
      <c r="E27" s="54"/>
      <c r="F27" s="133">
        <f>$F$25*E27</f>
        <v>0</v>
      </c>
      <c r="G27" s="134"/>
      <c r="I27" s="6"/>
    </row>
    <row r="28" spans="1:9" ht="20.100000000000001" customHeight="1" thickBot="1" x14ac:dyDescent="0.35">
      <c r="A28" s="184"/>
      <c r="B28" s="255"/>
      <c r="C28" s="55" t="s">
        <v>4</v>
      </c>
      <c r="D28" s="18" t="s">
        <v>40</v>
      </c>
      <c r="E28" s="56"/>
      <c r="F28" s="143">
        <f>$F$25*E28</f>
        <v>0</v>
      </c>
      <c r="G28" s="144"/>
      <c r="I28" s="6"/>
    </row>
    <row r="29" spans="1:9" ht="18.600000000000001" thickTop="1" thickBot="1" x14ac:dyDescent="0.35">
      <c r="A29" s="184"/>
      <c r="B29" s="193"/>
      <c r="C29" s="194"/>
      <c r="D29" s="194"/>
      <c r="E29" s="194"/>
      <c r="F29" s="194"/>
      <c r="G29" s="195"/>
      <c r="I29" s="6"/>
    </row>
    <row r="30" spans="1:9" ht="35.1" customHeight="1" thickTop="1" thickBot="1" x14ac:dyDescent="0.35">
      <c r="A30" s="184"/>
      <c r="B30" s="256" t="s">
        <v>24</v>
      </c>
      <c r="C30" s="257"/>
      <c r="D30" s="258"/>
      <c r="E30" s="104">
        <v>0.2</v>
      </c>
      <c r="F30" s="310">
        <f>$F$23*E30</f>
        <v>0</v>
      </c>
      <c r="G30" s="311"/>
      <c r="I30" s="6"/>
    </row>
    <row r="31" spans="1:9" ht="20.100000000000001" customHeight="1" thickBot="1" x14ac:dyDescent="0.35">
      <c r="A31" s="184"/>
      <c r="B31" s="261" t="s">
        <v>27</v>
      </c>
      <c r="C31" s="265" t="s">
        <v>46</v>
      </c>
      <c r="D31" s="266"/>
      <c r="E31" s="64">
        <v>1</v>
      </c>
      <c r="F31" s="267">
        <f>F30*E31</f>
        <v>0</v>
      </c>
      <c r="G31" s="268"/>
      <c r="I31" s="6"/>
    </row>
    <row r="32" spans="1:9" ht="20.100000000000001" customHeight="1" x14ac:dyDescent="0.3">
      <c r="A32" s="184"/>
      <c r="B32" s="262"/>
      <c r="C32" s="51" t="s">
        <v>2</v>
      </c>
      <c r="D32" s="16" t="s">
        <v>0</v>
      </c>
      <c r="E32" s="57">
        <v>0.5</v>
      </c>
      <c r="F32" s="269">
        <f>$F$31*E32</f>
        <v>0</v>
      </c>
      <c r="G32" s="270"/>
      <c r="I32" s="6"/>
    </row>
    <row r="33" spans="1:11" ht="20.100000000000001" customHeight="1" x14ac:dyDescent="0.3">
      <c r="A33" s="184"/>
      <c r="B33" s="263"/>
      <c r="C33" s="51" t="s">
        <v>3</v>
      </c>
      <c r="D33" s="19" t="s">
        <v>57</v>
      </c>
      <c r="E33" s="57"/>
      <c r="F33" s="271">
        <f>$F$31*E33</f>
        <v>0</v>
      </c>
      <c r="G33" s="272"/>
      <c r="I33" s="6"/>
    </row>
    <row r="34" spans="1:11" ht="20.100000000000001" customHeight="1" x14ac:dyDescent="0.3">
      <c r="A34" s="184"/>
      <c r="B34" s="263"/>
      <c r="C34" s="58" t="s">
        <v>4</v>
      </c>
      <c r="D34" s="17" t="s">
        <v>72</v>
      </c>
      <c r="E34" s="57">
        <v>0.5</v>
      </c>
      <c r="F34" s="271">
        <f>$F$31*E34</f>
        <v>0</v>
      </c>
      <c r="G34" s="272"/>
      <c r="I34" s="6"/>
    </row>
    <row r="35" spans="1:11" ht="19.5" customHeight="1" thickBot="1" x14ac:dyDescent="0.35">
      <c r="A35" s="184"/>
      <c r="B35" s="264"/>
      <c r="C35" s="59" t="s">
        <v>13</v>
      </c>
      <c r="D35" s="18" t="s">
        <v>40</v>
      </c>
      <c r="E35" s="56"/>
      <c r="F35" s="273">
        <f>$F$31*E35</f>
        <v>0</v>
      </c>
      <c r="G35" s="274"/>
      <c r="I35" s="6"/>
    </row>
    <row r="36" spans="1:11" ht="20.100000000000001" customHeight="1" thickTop="1" thickBot="1" x14ac:dyDescent="0.35">
      <c r="A36" s="184"/>
      <c r="B36" s="193"/>
      <c r="C36" s="194"/>
      <c r="D36" s="194"/>
      <c r="E36" s="194"/>
      <c r="F36" s="194"/>
      <c r="G36" s="195"/>
      <c r="I36" s="6"/>
    </row>
    <row r="37" spans="1:11" ht="35.1" customHeight="1" thickTop="1" thickBot="1" x14ac:dyDescent="0.35">
      <c r="A37" s="184"/>
      <c r="B37" s="275" t="s">
        <v>70</v>
      </c>
      <c r="C37" s="276"/>
      <c r="D37" s="277"/>
      <c r="E37" s="68">
        <v>0.35</v>
      </c>
      <c r="F37" s="322">
        <f>$F$23*E37</f>
        <v>0</v>
      </c>
      <c r="G37" s="323"/>
      <c r="I37" s="6"/>
    </row>
    <row r="38" spans="1:11" ht="20.100000000000001" customHeight="1" thickBot="1" x14ac:dyDescent="0.35">
      <c r="A38" s="184"/>
      <c r="B38" s="278" t="s">
        <v>31</v>
      </c>
      <c r="C38" s="282" t="s">
        <v>63</v>
      </c>
      <c r="D38" s="283"/>
      <c r="E38" s="69">
        <v>1</v>
      </c>
      <c r="F38" s="235">
        <f>$F$37*E38</f>
        <v>0</v>
      </c>
      <c r="G38" s="236"/>
      <c r="I38" s="6"/>
    </row>
    <row r="39" spans="1:11" ht="20.100000000000001" customHeight="1" x14ac:dyDescent="0.3">
      <c r="A39" s="184"/>
      <c r="B39" s="279"/>
      <c r="C39" s="51" t="s">
        <v>2</v>
      </c>
      <c r="D39" s="16" t="s">
        <v>0</v>
      </c>
      <c r="E39" s="52">
        <v>0.8</v>
      </c>
      <c r="F39" s="141">
        <f>$F$38*E39</f>
        <v>0</v>
      </c>
      <c r="G39" s="142"/>
      <c r="I39" s="6"/>
      <c r="K39" s="7"/>
    </row>
    <row r="40" spans="1:11" ht="20.100000000000001" customHeight="1" x14ac:dyDescent="0.3">
      <c r="A40" s="184"/>
      <c r="B40" s="280"/>
      <c r="C40" s="58" t="s">
        <v>3</v>
      </c>
      <c r="D40" s="19" t="s">
        <v>57</v>
      </c>
      <c r="E40" s="52"/>
      <c r="F40" s="133">
        <f>$F$38*E40</f>
        <v>0</v>
      </c>
      <c r="G40" s="134"/>
      <c r="I40" s="6"/>
    </row>
    <row r="41" spans="1:11" ht="20.100000000000001" customHeight="1" thickBot="1" x14ac:dyDescent="0.35">
      <c r="A41" s="184"/>
      <c r="B41" s="281"/>
      <c r="C41" s="59" t="s">
        <v>4</v>
      </c>
      <c r="D41" s="18" t="s">
        <v>40</v>
      </c>
      <c r="E41" s="52">
        <v>0.2</v>
      </c>
      <c r="F41" s="143">
        <f>$F$38*E41</f>
        <v>0</v>
      </c>
      <c r="G41" s="144"/>
      <c r="I41" s="6"/>
    </row>
    <row r="42" spans="1:11" ht="20.100000000000001" customHeight="1" thickTop="1" thickBot="1" x14ac:dyDescent="0.35">
      <c r="A42" s="184"/>
      <c r="B42" s="193"/>
      <c r="C42" s="194"/>
      <c r="D42" s="194"/>
      <c r="E42" s="194"/>
      <c r="F42" s="194"/>
      <c r="G42" s="195"/>
      <c r="I42" s="6"/>
    </row>
    <row r="43" spans="1:11" ht="35.1" customHeight="1" thickTop="1" thickBot="1" x14ac:dyDescent="0.35">
      <c r="A43" s="184"/>
      <c r="B43" s="284" t="s">
        <v>32</v>
      </c>
      <c r="C43" s="285"/>
      <c r="D43" s="286"/>
      <c r="E43" s="70">
        <v>0.5</v>
      </c>
      <c r="F43" s="318">
        <f>$F$23*E43</f>
        <v>0</v>
      </c>
      <c r="G43" s="319"/>
      <c r="I43" s="6"/>
    </row>
    <row r="44" spans="1:11" ht="20.100000000000001" customHeight="1" thickBot="1" x14ac:dyDescent="0.35">
      <c r="A44" s="184"/>
      <c r="B44" s="287" t="s">
        <v>33</v>
      </c>
      <c r="C44" s="291" t="s">
        <v>47</v>
      </c>
      <c r="D44" s="292"/>
      <c r="E44" s="71">
        <v>0.7</v>
      </c>
      <c r="F44" s="147">
        <f>$F$43*E44</f>
        <v>0</v>
      </c>
      <c r="G44" s="148"/>
      <c r="I44" s="6"/>
    </row>
    <row r="45" spans="1:11" ht="20.100000000000001" customHeight="1" x14ac:dyDescent="0.3">
      <c r="A45" s="184"/>
      <c r="B45" s="288"/>
      <c r="C45" s="51" t="s">
        <v>2</v>
      </c>
      <c r="D45" s="16" t="s">
        <v>0</v>
      </c>
      <c r="E45" s="57">
        <v>0.2</v>
      </c>
      <c r="F45" s="141">
        <f>$F$44*E45</f>
        <v>0</v>
      </c>
      <c r="G45" s="142"/>
      <c r="I45" s="6"/>
    </row>
    <row r="46" spans="1:11" ht="20.100000000000001" customHeight="1" x14ac:dyDescent="0.3">
      <c r="A46" s="184"/>
      <c r="B46" s="288"/>
      <c r="C46" s="72" t="s">
        <v>3</v>
      </c>
      <c r="D46" s="19" t="s">
        <v>57</v>
      </c>
      <c r="E46" s="57"/>
      <c r="F46" s="133">
        <f>$F$44*E46</f>
        <v>0</v>
      </c>
      <c r="G46" s="134"/>
      <c r="I46" s="6"/>
    </row>
    <row r="47" spans="1:11" ht="20.100000000000001" customHeight="1" x14ac:dyDescent="0.3">
      <c r="A47" s="184"/>
      <c r="B47" s="289"/>
      <c r="C47" s="73" t="s">
        <v>4</v>
      </c>
      <c r="D47" s="19" t="s">
        <v>48</v>
      </c>
      <c r="E47" s="57">
        <v>0.65</v>
      </c>
      <c r="F47" s="133">
        <f>$F$44*E47</f>
        <v>0</v>
      </c>
      <c r="G47" s="134"/>
      <c r="I47" s="6"/>
    </row>
    <row r="48" spans="1:11" ht="20.100000000000001" customHeight="1" x14ac:dyDescent="0.3">
      <c r="A48" s="184"/>
      <c r="B48" s="289"/>
      <c r="C48" s="73" t="s">
        <v>51</v>
      </c>
      <c r="D48" s="20" t="s">
        <v>73</v>
      </c>
      <c r="E48" s="62">
        <v>0.15</v>
      </c>
      <c r="F48" s="133">
        <f>$F$44*E48</f>
        <v>0</v>
      </c>
      <c r="G48" s="134"/>
      <c r="I48" s="6"/>
    </row>
    <row r="49" spans="1:9" ht="20.100000000000001" customHeight="1" thickBot="1" x14ac:dyDescent="0.35">
      <c r="A49" s="184"/>
      <c r="B49" s="290"/>
      <c r="C49" s="55" t="s">
        <v>52</v>
      </c>
      <c r="D49" s="18" t="s">
        <v>40</v>
      </c>
      <c r="E49" s="56"/>
      <c r="F49" s="135">
        <f>$F$44*E49</f>
        <v>0</v>
      </c>
      <c r="G49" s="136"/>
      <c r="I49" s="6"/>
    </row>
    <row r="50" spans="1:9" ht="20.100000000000001" customHeight="1" thickBot="1" x14ac:dyDescent="0.35">
      <c r="A50" s="184"/>
      <c r="B50" s="222"/>
      <c r="C50" s="223"/>
      <c r="D50" s="223"/>
      <c r="E50" s="223"/>
      <c r="F50" s="223"/>
      <c r="G50" s="224"/>
      <c r="I50" s="6"/>
    </row>
    <row r="51" spans="1:9" ht="20.100000000000001" customHeight="1" thickBot="1" x14ac:dyDescent="0.35">
      <c r="A51" s="184"/>
      <c r="B51" s="287" t="s">
        <v>34</v>
      </c>
      <c r="C51" s="291" t="s">
        <v>49</v>
      </c>
      <c r="D51" s="292"/>
      <c r="E51" s="75">
        <v>0.3</v>
      </c>
      <c r="F51" s="147">
        <f>F43*E51</f>
        <v>0</v>
      </c>
      <c r="G51" s="148"/>
      <c r="I51" s="6"/>
    </row>
    <row r="52" spans="1:9" ht="20.100000000000001" customHeight="1" x14ac:dyDescent="0.3">
      <c r="A52" s="184"/>
      <c r="B52" s="288"/>
      <c r="C52" s="51" t="s">
        <v>2</v>
      </c>
      <c r="D52" s="16" t="s">
        <v>0</v>
      </c>
      <c r="E52" s="67">
        <v>0.2</v>
      </c>
      <c r="F52" s="145">
        <f t="shared" ref="F52:F57" si="0">$F$51*E52</f>
        <v>0</v>
      </c>
      <c r="G52" s="146"/>
      <c r="I52" s="6"/>
    </row>
    <row r="53" spans="1:9" ht="20.100000000000001" customHeight="1" x14ac:dyDescent="0.3">
      <c r="A53" s="184"/>
      <c r="B53" s="288"/>
      <c r="C53" s="58" t="s">
        <v>3</v>
      </c>
      <c r="D53" s="19" t="s">
        <v>75</v>
      </c>
      <c r="E53" s="62"/>
      <c r="F53" s="149">
        <f t="shared" si="0"/>
        <v>0</v>
      </c>
      <c r="G53" s="150"/>
      <c r="I53" s="6"/>
    </row>
    <row r="54" spans="1:9" ht="20.100000000000001" customHeight="1" x14ac:dyDescent="0.3">
      <c r="A54" s="184"/>
      <c r="B54" s="289"/>
      <c r="C54" s="58" t="s">
        <v>4</v>
      </c>
      <c r="D54" s="19" t="s">
        <v>79</v>
      </c>
      <c r="E54" s="62">
        <v>0.6</v>
      </c>
      <c r="F54" s="149">
        <f t="shared" si="0"/>
        <v>0</v>
      </c>
      <c r="G54" s="150"/>
      <c r="I54" s="6"/>
    </row>
    <row r="55" spans="1:9" ht="20.100000000000001" customHeight="1" x14ac:dyDescent="0.3">
      <c r="A55" s="184"/>
      <c r="B55" s="289"/>
      <c r="C55" s="77" t="s">
        <v>51</v>
      </c>
      <c r="D55" s="20" t="s">
        <v>74</v>
      </c>
      <c r="E55" s="62">
        <v>0.1</v>
      </c>
      <c r="F55" s="149">
        <f t="shared" si="0"/>
        <v>0</v>
      </c>
      <c r="G55" s="150"/>
      <c r="I55" s="6"/>
    </row>
    <row r="56" spans="1:9" ht="19.5" customHeight="1" x14ac:dyDescent="0.3">
      <c r="A56" s="184"/>
      <c r="B56" s="289"/>
      <c r="C56" s="77" t="s">
        <v>13</v>
      </c>
      <c r="D56" s="20" t="s">
        <v>76</v>
      </c>
      <c r="E56" s="62">
        <v>0.1</v>
      </c>
      <c r="F56" s="149">
        <f t="shared" si="0"/>
        <v>0</v>
      </c>
      <c r="G56" s="150"/>
      <c r="I56" s="6"/>
    </row>
    <row r="57" spans="1:9" ht="20.100000000000001" customHeight="1" thickBot="1" x14ac:dyDescent="0.35">
      <c r="A57" s="184"/>
      <c r="B57" s="290"/>
      <c r="C57" s="105" t="s">
        <v>50</v>
      </c>
      <c r="D57" s="18" t="s">
        <v>40</v>
      </c>
      <c r="E57" s="56"/>
      <c r="F57" s="305">
        <f t="shared" si="0"/>
        <v>0</v>
      </c>
      <c r="G57" s="306"/>
      <c r="I57" s="6"/>
    </row>
    <row r="58" spans="1:9" ht="17.399999999999999" x14ac:dyDescent="0.3">
      <c r="A58" s="184"/>
      <c r="B58" s="106"/>
      <c r="C58" s="9"/>
      <c r="D58" s="9"/>
      <c r="E58" s="107"/>
      <c r="F58" s="108"/>
      <c r="G58" s="109"/>
      <c r="I58" s="6"/>
    </row>
    <row r="59" spans="1:9" ht="62.25" customHeight="1" x14ac:dyDescent="0.3">
      <c r="A59" s="184"/>
      <c r="B59" s="293" t="s">
        <v>77</v>
      </c>
      <c r="C59" s="294"/>
      <c r="D59" s="294"/>
      <c r="E59" s="294"/>
      <c r="F59" s="294"/>
      <c r="G59" s="295"/>
    </row>
    <row r="60" spans="1:9" ht="42" customHeight="1" thickBot="1" x14ac:dyDescent="0.4">
      <c r="B60" s="296" t="s">
        <v>78</v>
      </c>
      <c r="C60" s="297"/>
      <c r="D60" s="297"/>
      <c r="E60" s="297"/>
      <c r="F60" s="297"/>
      <c r="G60" s="298"/>
    </row>
    <row r="61" spans="1:9" ht="18.600000000000001" thickTop="1" x14ac:dyDescent="0.35"/>
  </sheetData>
  <mergeCells count="69">
    <mergeCell ref="B2:G2"/>
    <mergeCell ref="B60:G60"/>
    <mergeCell ref="B59:G59"/>
    <mergeCell ref="B44:B49"/>
    <mergeCell ref="C44:D44"/>
    <mergeCell ref="F46:G46"/>
    <mergeCell ref="F47:G47"/>
    <mergeCell ref="F55:G55"/>
    <mergeCell ref="F56:G56"/>
    <mergeCell ref="F57:G57"/>
    <mergeCell ref="F48:G48"/>
    <mergeCell ref="F49:G49"/>
    <mergeCell ref="F51:G51"/>
    <mergeCell ref="B51:B57"/>
    <mergeCell ref="B15:D15"/>
    <mergeCell ref="F15:G15"/>
    <mergeCell ref="F43:G43"/>
    <mergeCell ref="F44:G44"/>
    <mergeCell ref="F45:G45"/>
    <mergeCell ref="F23:G23"/>
    <mergeCell ref="F24:G24"/>
    <mergeCell ref="F25:G25"/>
    <mergeCell ref="B42:G42"/>
    <mergeCell ref="F28:G28"/>
    <mergeCell ref="F27:G27"/>
    <mergeCell ref="F26:G26"/>
    <mergeCell ref="F37:G37"/>
    <mergeCell ref="F38:G38"/>
    <mergeCell ref="F39:G39"/>
    <mergeCell ref="F40:G40"/>
    <mergeCell ref="B31:B35"/>
    <mergeCell ref="C31:D31"/>
    <mergeCell ref="B16:D16"/>
    <mergeCell ref="F16:G16"/>
    <mergeCell ref="F11:G11"/>
    <mergeCell ref="F12:G12"/>
    <mergeCell ref="F13:G13"/>
    <mergeCell ref="A22:A59"/>
    <mergeCell ref="B22:D22"/>
    <mergeCell ref="B24:D24"/>
    <mergeCell ref="B30:D30"/>
    <mergeCell ref="B36:G36"/>
    <mergeCell ref="C51:D51"/>
    <mergeCell ref="B43:D43"/>
    <mergeCell ref="B50:G50"/>
    <mergeCell ref="E22:G22"/>
    <mergeCell ref="F52:G52"/>
    <mergeCell ref="F54:G54"/>
    <mergeCell ref="F41:G41"/>
    <mergeCell ref="F53:G53"/>
    <mergeCell ref="F33:G33"/>
    <mergeCell ref="F34:G34"/>
    <mergeCell ref="F35:G35"/>
    <mergeCell ref="B3:G3"/>
    <mergeCell ref="C38:D38"/>
    <mergeCell ref="B19:G19"/>
    <mergeCell ref="B23:D23"/>
    <mergeCell ref="C25:D25"/>
    <mergeCell ref="B25:B28"/>
    <mergeCell ref="B38:B41"/>
    <mergeCell ref="B20:G20"/>
    <mergeCell ref="B29:G29"/>
    <mergeCell ref="B37:D37"/>
    <mergeCell ref="F30:G30"/>
    <mergeCell ref="F31:G31"/>
    <mergeCell ref="F32:G32"/>
    <mergeCell ref="B5:G5"/>
    <mergeCell ref="B10:C10"/>
    <mergeCell ref="F10:G10"/>
  </mergeCells>
  <printOptions gridLines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F1B4-445D-42B8-8A6A-3F92C95325A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Tabella 1 - Lavori</vt:lpstr>
      <vt:lpstr>Tabella 2 - Servizi</vt:lpstr>
      <vt:lpstr>Tabella C3- Forniture</vt:lpstr>
      <vt:lpstr>Foglio1</vt:lpstr>
      <vt:lpstr>'Tabella 1 - Lavori'!Area_stampa</vt:lpstr>
      <vt:lpstr>'Tabella 2 - Servizi'!Area_stampa</vt:lpstr>
      <vt:lpstr>'Tabella C3- Forniture'!Area_stampa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A regolamento incentivi funzioni tecniche</dc:title>
  <dc:subject>Allegato A regolamento incentivi funzioni tecniche</dc:subject>
  <dc:creator/>
  <cp:lastModifiedBy/>
  <dcterms:created xsi:type="dcterms:W3CDTF">2015-06-05T18:19:34Z</dcterms:created>
  <dcterms:modified xsi:type="dcterms:W3CDTF">2026-01-13T16:06:02Z</dcterms:modified>
</cp:coreProperties>
</file>